
<file path=[Content_Types].xml><?xml version="1.0" encoding="utf-8"?>
<Types xmlns="http://schemas.openxmlformats.org/package/2006/content-types">
  <Default Extension="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9735"/>
  </bookViews>
  <sheets>
    <sheet name="Hoja1" sheetId="1" r:id="rId1"/>
    <sheet name="Hoja2" sheetId="2" r:id="rId2"/>
  </sheet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2"/>
  <c r="I20" s="1"/>
  <c r="K26" i="1" l="1"/>
  <c r="K59" s="1"/>
  <c r="K91" s="1"/>
  <c r="K124" s="1"/>
  <c r="K157" s="1"/>
  <c r="K191" s="1"/>
  <c r="K226" s="1"/>
</calcChain>
</file>

<file path=xl/sharedStrings.xml><?xml version="1.0" encoding="utf-8"?>
<sst xmlns="http://schemas.openxmlformats.org/spreadsheetml/2006/main" count="837" uniqueCount="191">
  <si>
    <t>MOVIMIENTO DE BIENES DE USO</t>
  </si>
  <si>
    <t>Hoja N°: 1</t>
  </si>
  <si>
    <t>F.C. N° 4</t>
  </si>
  <si>
    <t>DEPENDENCIA REMITENTE</t>
  </si>
  <si>
    <t xml:space="preserve"> </t>
  </si>
  <si>
    <t xml:space="preserve">Fecha: </t>
  </si>
  <si>
    <t>ENTIDAD</t>
  </si>
  <si>
    <t>GOBERNACION XV DPTO. PDTE. HAYES</t>
  </si>
  <si>
    <t xml:space="preserve">  ORIGEN O MOVIMIENTO</t>
  </si>
  <si>
    <t>REPATICION</t>
  </si>
  <si>
    <t>DIRECCION DE ADMINISTRACION Y FINANZAS</t>
  </si>
  <si>
    <t>A……..ALTA</t>
  </si>
  <si>
    <t>C…..COMPRA</t>
  </si>
  <si>
    <t>REPARTICION</t>
  </si>
  <si>
    <t>DEPENDENCIA</t>
  </si>
  <si>
    <t>B……..BAJA</t>
  </si>
  <si>
    <t>T...TRASPASO</t>
  </si>
  <si>
    <t>LUGAR</t>
  </si>
  <si>
    <t>VILLA HAYES</t>
  </si>
  <si>
    <t>Cuenta Mayor</t>
  </si>
  <si>
    <t>Sub Cuenta</t>
  </si>
  <si>
    <t>Especificación</t>
  </si>
  <si>
    <t>Descripción</t>
  </si>
  <si>
    <t>Instrumento</t>
  </si>
  <si>
    <t>N° de Rotulado</t>
  </si>
  <si>
    <t>Cantidad</t>
  </si>
  <si>
    <t>Valor Unitario</t>
  </si>
  <si>
    <t xml:space="preserve">Valor Total </t>
  </si>
  <si>
    <t>Fecha de Incorporación o  Movimiento</t>
  </si>
  <si>
    <t>Años de Vida Util</t>
  </si>
  <si>
    <t>Origen o Movimiento</t>
  </si>
  <si>
    <t>Fecha</t>
  </si>
  <si>
    <t>Tipo</t>
  </si>
  <si>
    <t>Nº</t>
  </si>
  <si>
    <t>26104</t>
  </si>
  <si>
    <t>Máquinas y Equipos de Oficina</t>
  </si>
  <si>
    <t>01</t>
  </si>
  <si>
    <t>13</t>
  </si>
  <si>
    <t>Aparatos de Fotocopiadora y Termocopia</t>
  </si>
  <si>
    <t>Fotocopiadora, Scanner</t>
  </si>
  <si>
    <t>Factura</t>
  </si>
  <si>
    <t>001-001-0000103</t>
  </si>
  <si>
    <t>22000-15-102000-2435</t>
  </si>
  <si>
    <t>C</t>
  </si>
  <si>
    <t xml:space="preserve">Fotocopiadora, Scanner </t>
  </si>
  <si>
    <t>22000-15-102000-2436</t>
  </si>
  <si>
    <t>Scanner de Alta presion</t>
  </si>
  <si>
    <t>22000-15-102000-2437</t>
  </si>
  <si>
    <t>26105</t>
  </si>
  <si>
    <t>EQUIPOS DE COMPUTACION</t>
  </si>
  <si>
    <t>02</t>
  </si>
  <si>
    <t xml:space="preserve">Unidad Central de Procesamiento </t>
  </si>
  <si>
    <t xml:space="preserve">Computadora Personal (PC) </t>
  </si>
  <si>
    <t>22000-15-102000-2438</t>
  </si>
  <si>
    <t>22000-15-102000-2439</t>
  </si>
  <si>
    <t>22000-15-102000-2440</t>
  </si>
  <si>
    <t>22000-15-102000-2441</t>
  </si>
  <si>
    <t>22000-15-102000-2442</t>
  </si>
  <si>
    <t>22000-15-102000-2443</t>
  </si>
  <si>
    <t>22000-15-102000-2444</t>
  </si>
  <si>
    <t>22000-15-102000-2445</t>
  </si>
  <si>
    <t xml:space="preserve">T O T A L E S </t>
  </si>
  <si>
    <t xml:space="preserve">DPTO. DE PATRIMONIO E INVENTARIO     </t>
  </si>
  <si>
    <t>DIRECCION  DE ADMINISTRACION Y FINANZAS</t>
  </si>
  <si>
    <t xml:space="preserve">               </t>
  </si>
  <si>
    <t xml:space="preserve">                                         GOBERNADOR</t>
  </si>
  <si>
    <t xml:space="preserve">    LUZ BELLA ZIMMERLIZ ARANDA</t>
  </si>
  <si>
    <t xml:space="preserve">      ECON. NERY OSVALDO BRITEZ AYALA</t>
  </si>
  <si>
    <t xml:space="preserve">          ANTONIO RAMON SALDIVAR BOBADILLA</t>
  </si>
  <si>
    <t>Hoja N°: 2</t>
  </si>
  <si>
    <t>22000-15-102000-2446</t>
  </si>
  <si>
    <t>22000-15-102000-2447</t>
  </si>
  <si>
    <t>22000-15-102000-2448</t>
  </si>
  <si>
    <t>22000-15-102000-2449</t>
  </si>
  <si>
    <t>22000-15-102000-2450</t>
  </si>
  <si>
    <t>Teclados</t>
  </si>
  <si>
    <t>22000-15-102000-2451</t>
  </si>
  <si>
    <t>22000-15-102000-2452</t>
  </si>
  <si>
    <t>22000-15-102000-2453</t>
  </si>
  <si>
    <t>22000-15-102000-2454</t>
  </si>
  <si>
    <t>22000-15-102000-2455</t>
  </si>
  <si>
    <t>22000-15-102000-2456</t>
  </si>
  <si>
    <t>22000-15-102000-2457</t>
  </si>
  <si>
    <t>22000-15-102000-2458</t>
  </si>
  <si>
    <t>Hoja N°: 3</t>
  </si>
  <si>
    <t>22000-15-102000-2459</t>
  </si>
  <si>
    <t>22000-15-102000-2460</t>
  </si>
  <si>
    <t>22000-15-102000-2461</t>
  </si>
  <si>
    <t>22000-15-102000-2462</t>
  </si>
  <si>
    <t>22000-15-102000-2463</t>
  </si>
  <si>
    <t>22000-15-102000-2464</t>
  </si>
  <si>
    <t>22000-15-102000-2465</t>
  </si>
  <si>
    <t>22000-15-102000-2466</t>
  </si>
  <si>
    <t>22000-15-102000-2467</t>
  </si>
  <si>
    <t>22000-15-102000-2468</t>
  </si>
  <si>
    <t>22000-15-102000-2469</t>
  </si>
  <si>
    <t>22000-15-102000-2470</t>
  </si>
  <si>
    <t>Hoja N°: 4</t>
  </si>
  <si>
    <t>Mouse Optico</t>
  </si>
  <si>
    <t>22000-15-102000-2471</t>
  </si>
  <si>
    <t>22000-15-102000-2472</t>
  </si>
  <si>
    <t>22000-15-102000-2473</t>
  </si>
  <si>
    <t>22000-15-102000-2474</t>
  </si>
  <si>
    <t>22000-15-102000-2475</t>
  </si>
  <si>
    <t>22000-15-102000-2476</t>
  </si>
  <si>
    <t>22000-15-102000-2477</t>
  </si>
  <si>
    <t>22000-15-102000-2478</t>
  </si>
  <si>
    <t>22000-15-102000-2479</t>
  </si>
  <si>
    <t>22000-15-102000-2480</t>
  </si>
  <si>
    <t>09</t>
  </si>
  <si>
    <t>Impresoras de calidad mecanografica</t>
  </si>
  <si>
    <t>Impresora Multifunción Hp</t>
  </si>
  <si>
    <t>22000-15-102000-2481</t>
  </si>
  <si>
    <t>Hoja N°: 5</t>
  </si>
  <si>
    <t>22000-15-102000-2482</t>
  </si>
  <si>
    <t>22000-15-102000-2483</t>
  </si>
  <si>
    <t>22000-15-102000-2484</t>
  </si>
  <si>
    <t>22000-15-102000-2485</t>
  </si>
  <si>
    <t xml:space="preserve">Impresora Laser </t>
  </si>
  <si>
    <t>22000-15-102000-2486</t>
  </si>
  <si>
    <t>22000-15-102000-2487</t>
  </si>
  <si>
    <t>22000-15-102000-2488</t>
  </si>
  <si>
    <t>22000-15-102000-2489</t>
  </si>
  <si>
    <t>22000-15-102000-2490</t>
  </si>
  <si>
    <t>22000-15-102000-2491</t>
  </si>
  <si>
    <t>22000-15-102000-2492</t>
  </si>
  <si>
    <t>22000-15-102000-2493</t>
  </si>
  <si>
    <t>Hoja N°: 6</t>
  </si>
  <si>
    <t>16</t>
  </si>
  <si>
    <t>U.P.S. y Estabilizadores de Tensión</t>
  </si>
  <si>
    <t>Ups de 1000W</t>
  </si>
  <si>
    <t>22000-15-102000-2494</t>
  </si>
  <si>
    <t>22000-15-102000-2495</t>
  </si>
  <si>
    <t>22000-15-102000-2496</t>
  </si>
  <si>
    <t>22000-15-102000-2497</t>
  </si>
  <si>
    <t>22000-15-102000-2498</t>
  </si>
  <si>
    <t>22000-15-102000-2499</t>
  </si>
  <si>
    <t>22000-15-102000-2500</t>
  </si>
  <si>
    <t>22000-15-102000-2501</t>
  </si>
  <si>
    <t>22000-15-102000-2502</t>
  </si>
  <si>
    <t>22000-15-102000-2503</t>
  </si>
  <si>
    <t>22000-15-102000-2504</t>
  </si>
  <si>
    <t>22000-15-102000-2505</t>
  </si>
  <si>
    <t>22000-15-102000-2506</t>
  </si>
  <si>
    <t>22000-15-102000-2507</t>
  </si>
  <si>
    <t>Hoja N°: 7</t>
  </si>
  <si>
    <t>22000-15-102000-2508</t>
  </si>
  <si>
    <t>22000-15-102000-2509</t>
  </si>
  <si>
    <t>22000-15-102000-2510</t>
  </si>
  <si>
    <t>22000-15-102000-2511</t>
  </si>
  <si>
    <t>22000-15-102000-2512</t>
  </si>
  <si>
    <t>22000-15-102000-2513</t>
  </si>
  <si>
    <t>99</t>
  </si>
  <si>
    <t>Otros Equipos Digitales para Informatica</t>
  </si>
  <si>
    <t>Notebook Acer</t>
  </si>
  <si>
    <t>22000-15-102000-2514</t>
  </si>
  <si>
    <t>22000-15-102000-2515</t>
  </si>
  <si>
    <t>22000-15-102000-2516</t>
  </si>
  <si>
    <t>22000-15-102000-2517</t>
  </si>
  <si>
    <t>22000-15-102000-2518</t>
  </si>
  <si>
    <t>CONSOLIDACION DE BIENES DE USO</t>
  </si>
  <si>
    <t>Hoja N° 1</t>
  </si>
  <si>
    <t>Entidad:</t>
  </si>
  <si>
    <t>GOBERNACION DEL XV DEPARTAMENTO DE PRESIDENTE HAYES</t>
  </si>
  <si>
    <t>CUENTA</t>
  </si>
  <si>
    <t>NOMBRE DE LA CUENTA</t>
  </si>
  <si>
    <t>SALDO ANTERIOR</t>
  </si>
  <si>
    <t>VALORES</t>
  </si>
  <si>
    <t>DESCRIPCION</t>
  </si>
  <si>
    <t>COMPRA</t>
  </si>
  <si>
    <t>ALTA</t>
  </si>
  <si>
    <t>BAJA</t>
  </si>
  <si>
    <t>TRASPASO</t>
  </si>
  <si>
    <t>DONACION</t>
  </si>
  <si>
    <t>TOTAL</t>
  </si>
  <si>
    <t>TIDAD</t>
  </si>
  <si>
    <t>UNITARIO</t>
  </si>
  <si>
    <t>(11)</t>
  </si>
  <si>
    <t>(14)</t>
  </si>
  <si>
    <t>(15)</t>
  </si>
  <si>
    <t>(16)</t>
  </si>
  <si>
    <t>EQUIPOS DE INFORMATICA</t>
  </si>
  <si>
    <t>MAQUINAS Y EQUIPOS DE OFICINA</t>
  </si>
  <si>
    <t xml:space="preserve">            …..……………………………………..</t>
  </si>
  <si>
    <t>………….……………………………………………………..</t>
  </si>
  <si>
    <t xml:space="preserve">                         JEFE DE PATRIMONIO</t>
  </si>
  <si>
    <t>DIRECTOR DE ADMINISTRACION Y FINANZAS</t>
  </si>
  <si>
    <t xml:space="preserve">                 LUZ BELLA ZIMMERLIZ ARANDA</t>
  </si>
  <si>
    <t xml:space="preserve">                ECON. NERY OSVALDO BRITEZ AYALA</t>
  </si>
  <si>
    <r>
      <t xml:space="preserve">  MES:    </t>
    </r>
    <r>
      <rPr>
        <sz val="10"/>
        <rFont val="Arial"/>
        <family val="2"/>
      </rPr>
      <t xml:space="preserve"> MAYO</t>
    </r>
  </si>
  <si>
    <r>
      <rPr>
        <b/>
        <sz val="11"/>
        <color theme="1"/>
        <rFont val="Calibri"/>
        <family val="2"/>
        <scheme val="minor"/>
      </rPr>
      <t>AÑO:</t>
    </r>
    <r>
      <rPr>
        <sz val="11"/>
        <color theme="1"/>
        <rFont val="Calibri"/>
        <family val="2"/>
        <scheme val="minor"/>
      </rPr>
      <t xml:space="preserve">            2016</t>
    </r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</si>
</sst>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164" formatCode="0;[Red]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308">
    <xf numFmtId="0" fontId="0" fillId="0" borderId="0" xfId="0"/>
    <xf numFmtId="0" fontId="2" fillId="0" borderId="0" xfId="1"/>
    <xf numFmtId="0" fontId="2" fillId="0" borderId="0" xfId="1" applyFont="1"/>
    <xf numFmtId="0" fontId="4" fillId="0" borderId="0" xfId="1" applyFont="1" applyBorder="1" applyAlignment="1">
      <alignment horizontal="left"/>
    </xf>
    <xf numFmtId="0" fontId="5" fillId="0" borderId="0" xfId="1" applyFont="1" applyBorder="1" applyAlignment="1">
      <alignment horizontal="right"/>
    </xf>
    <xf numFmtId="49" fontId="5" fillId="0" borderId="0" xfId="1" applyNumberFormat="1" applyFont="1" applyBorder="1" applyAlignment="1">
      <alignment horizontal="right"/>
    </xf>
    <xf numFmtId="0" fontId="5" fillId="0" borderId="0" xfId="1" applyFont="1" applyBorder="1"/>
    <xf numFmtId="0" fontId="4" fillId="0" borderId="0" xfId="1" applyFont="1" applyBorder="1"/>
    <xf numFmtId="0" fontId="6" fillId="0" borderId="1" xfId="1" applyFont="1" applyBorder="1"/>
    <xf numFmtId="0" fontId="5" fillId="0" borderId="2" xfId="1" applyFont="1" applyBorder="1"/>
    <xf numFmtId="49" fontId="5" fillId="0" borderId="3" xfId="1" applyNumberFormat="1" applyFont="1" applyBorder="1" applyAlignment="1">
      <alignment horizontal="right"/>
    </xf>
    <xf numFmtId="0" fontId="5" fillId="0" borderId="3" xfId="1" applyFont="1" applyBorder="1"/>
    <xf numFmtId="0" fontId="6" fillId="0" borderId="4" xfId="1" applyFont="1" applyBorder="1" applyAlignment="1">
      <alignment horizontal="left"/>
    </xf>
    <xf numFmtId="0" fontId="5" fillId="0" borderId="5" xfId="1" applyFont="1" applyBorder="1" applyAlignment="1">
      <alignment horizontal="left"/>
    </xf>
    <xf numFmtId="0" fontId="5" fillId="0" borderId="6" xfId="1" applyFont="1" applyBorder="1" applyAlignment="1">
      <alignment horizontal="left"/>
    </xf>
    <xf numFmtId="0" fontId="6" fillId="0" borderId="2" xfId="1" applyFont="1" applyBorder="1" applyAlignment="1">
      <alignment horizontal="left"/>
    </xf>
    <xf numFmtId="49" fontId="5" fillId="0" borderId="2" xfId="1" applyNumberFormat="1" applyFont="1" applyBorder="1" applyAlignment="1">
      <alignment horizontal="left"/>
    </xf>
    <xf numFmtId="0" fontId="5" fillId="0" borderId="7" xfId="1" applyFont="1" applyBorder="1"/>
    <xf numFmtId="0" fontId="6" fillId="0" borderId="8" xfId="1" applyFont="1" applyBorder="1"/>
    <xf numFmtId="0" fontId="5" fillId="0" borderId="9" xfId="1" applyFont="1" applyBorder="1"/>
    <xf numFmtId="49" fontId="5" fillId="0" borderId="10" xfId="1" applyNumberFormat="1" applyFont="1" applyBorder="1" applyAlignment="1">
      <alignment horizontal="right"/>
    </xf>
    <xf numFmtId="0" fontId="5" fillId="0" borderId="11" xfId="1" applyFont="1" applyBorder="1"/>
    <xf numFmtId="0" fontId="7" fillId="0" borderId="12" xfId="1" applyFont="1" applyBorder="1"/>
    <xf numFmtId="0" fontId="7" fillId="0" borderId="0" xfId="1" applyFont="1" applyBorder="1" applyAlignment="1">
      <alignment vertical="center"/>
    </xf>
    <xf numFmtId="0" fontId="7" fillId="0" borderId="13" xfId="1" applyFont="1" applyBorder="1" applyAlignment="1">
      <alignment vertical="center"/>
    </xf>
    <xf numFmtId="0" fontId="6" fillId="0" borderId="9" xfId="1" applyFont="1" applyBorder="1"/>
    <xf numFmtId="49" fontId="5" fillId="0" borderId="9" xfId="1" applyNumberFormat="1" applyFont="1" applyBorder="1" applyAlignment="1"/>
    <xf numFmtId="0" fontId="5" fillId="0" borderId="9" xfId="1" applyNumberFormat="1" applyFont="1" applyBorder="1" applyAlignment="1">
      <alignment horizontal="left"/>
    </xf>
    <xf numFmtId="0" fontId="5" fillId="0" borderId="14" xfId="1" applyFont="1" applyBorder="1"/>
    <xf numFmtId="49" fontId="5" fillId="0" borderId="9" xfId="1" applyNumberFormat="1" applyFont="1" applyBorder="1" applyAlignment="1">
      <alignment horizontal="right"/>
    </xf>
    <xf numFmtId="0" fontId="6" fillId="0" borderId="15" xfId="1" applyFont="1" applyBorder="1"/>
    <xf numFmtId="0" fontId="5" fillId="0" borderId="9" xfId="1" applyFont="1" applyBorder="1" applyAlignment="1">
      <alignment horizontal="left"/>
    </xf>
    <xf numFmtId="0" fontId="6" fillId="0" borderId="16" xfId="1" applyFont="1" applyBorder="1"/>
    <xf numFmtId="0" fontId="5" fillId="0" borderId="17" xfId="1" applyFont="1" applyBorder="1"/>
    <xf numFmtId="49" fontId="5" fillId="0" borderId="18" xfId="1" applyNumberFormat="1" applyFont="1" applyBorder="1" applyAlignment="1">
      <alignment horizontal="right"/>
    </xf>
    <xf numFmtId="0" fontId="5" fillId="0" borderId="17" xfId="1" applyFont="1" applyBorder="1" applyAlignment="1">
      <alignment horizontal="left"/>
    </xf>
    <xf numFmtId="0" fontId="5" fillId="0" borderId="19" xfId="1" applyFont="1" applyBorder="1"/>
    <xf numFmtId="49" fontId="5" fillId="0" borderId="17" xfId="1" applyNumberFormat="1" applyFont="1" applyBorder="1" applyAlignment="1">
      <alignment horizontal="left"/>
    </xf>
    <xf numFmtId="0" fontId="6" fillId="0" borderId="20" xfId="1" applyFont="1" applyBorder="1"/>
    <xf numFmtId="0" fontId="5" fillId="0" borderId="21" xfId="1" applyFont="1" applyBorder="1"/>
    <xf numFmtId="0" fontId="6" fillId="0" borderId="22" xfId="1" applyFont="1" applyBorder="1"/>
    <xf numFmtId="49" fontId="5" fillId="0" borderId="13" xfId="1" applyNumberFormat="1" applyFont="1" applyBorder="1" applyAlignment="1">
      <alignment horizontal="right"/>
    </xf>
    <xf numFmtId="0" fontId="8" fillId="0" borderId="0" xfId="1" applyFont="1" applyBorder="1" applyAlignment="1">
      <alignment horizontal="left"/>
    </xf>
    <xf numFmtId="0" fontId="5" fillId="0" borderId="12" xfId="1" applyFont="1" applyBorder="1"/>
    <xf numFmtId="49" fontId="5" fillId="0" borderId="0" xfId="1" applyNumberFormat="1" applyFont="1" applyBorder="1" applyAlignment="1">
      <alignment horizontal="left"/>
    </xf>
    <xf numFmtId="0" fontId="6" fillId="0" borderId="23" xfId="1" applyFont="1" applyBorder="1"/>
    <xf numFmtId="0" fontId="5" fillId="0" borderId="0" xfId="1" applyFont="1" applyBorder="1" applyAlignment="1">
      <alignment horizontal="left"/>
    </xf>
    <xf numFmtId="0" fontId="5" fillId="0" borderId="24" xfId="1" applyFont="1" applyBorder="1"/>
    <xf numFmtId="0" fontId="9" fillId="0" borderId="30" xfId="1" applyFont="1" applyBorder="1" applyAlignment="1">
      <alignment horizontal="center"/>
    </xf>
    <xf numFmtId="0" fontId="9" fillId="0" borderId="17" xfId="1" applyFont="1" applyBorder="1" applyAlignment="1">
      <alignment horizontal="center"/>
    </xf>
    <xf numFmtId="0" fontId="9" fillId="0" borderId="31" xfId="1" applyFont="1" applyBorder="1" applyAlignment="1">
      <alignment horizontal="center"/>
    </xf>
    <xf numFmtId="49" fontId="10" fillId="0" borderId="33" xfId="1" applyNumberFormat="1" applyFont="1" applyBorder="1" applyAlignment="1">
      <alignment horizontal="center" vertical="center" wrapText="1"/>
    </xf>
    <xf numFmtId="49" fontId="10" fillId="0" borderId="34" xfId="1" applyNumberFormat="1" applyFont="1" applyBorder="1" applyAlignment="1">
      <alignment horizontal="center" wrapText="1"/>
    </xf>
    <xf numFmtId="49" fontId="10" fillId="0" borderId="34" xfId="1" applyNumberFormat="1" applyFont="1" applyFill="1" applyBorder="1" applyAlignment="1">
      <alignment horizontal="left" vertical="center" wrapText="1"/>
    </xf>
    <xf numFmtId="14" fontId="7" fillId="0" borderId="34" xfId="1" applyNumberFormat="1" applyFont="1" applyFill="1" applyBorder="1" applyAlignment="1">
      <alignment vertical="center" wrapText="1"/>
    </xf>
    <xf numFmtId="0" fontId="7" fillId="0" borderId="34" xfId="1" applyFont="1" applyFill="1" applyBorder="1" applyAlignment="1">
      <alignment horizontal="center" vertical="center" wrapText="1"/>
    </xf>
    <xf numFmtId="3" fontId="7" fillId="0" borderId="34" xfId="1" applyNumberFormat="1" applyFont="1" applyFill="1" applyBorder="1" applyAlignment="1">
      <alignment vertical="center" wrapText="1"/>
    </xf>
    <xf numFmtId="0" fontId="7" fillId="0" borderId="35" xfId="1" applyFont="1" applyFill="1" applyBorder="1" applyAlignment="1">
      <alignment horizontal="center" vertical="center" wrapText="1"/>
    </xf>
    <xf numFmtId="49" fontId="7" fillId="0" borderId="33" xfId="1" applyNumberFormat="1" applyFont="1" applyBorder="1" applyAlignment="1">
      <alignment horizontal="center" wrapText="1"/>
    </xf>
    <xf numFmtId="49" fontId="10" fillId="0" borderId="34" xfId="1" applyNumberFormat="1" applyFont="1" applyFill="1" applyBorder="1" applyAlignment="1">
      <alignment horizontal="left" vertical="top" wrapText="1"/>
    </xf>
    <xf numFmtId="49" fontId="7" fillId="0" borderId="36" xfId="1" applyNumberFormat="1" applyFont="1" applyBorder="1" applyAlignment="1">
      <alignment horizontal="center" wrapText="1"/>
    </xf>
    <xf numFmtId="49" fontId="7" fillId="0" borderId="11" xfId="1" applyNumberFormat="1" applyFont="1" applyBorder="1" applyAlignment="1">
      <alignment horizontal="center" wrapText="1"/>
    </xf>
    <xf numFmtId="49" fontId="7" fillId="0" borderId="11" xfId="1" applyNumberFormat="1" applyFont="1" applyFill="1" applyBorder="1" applyAlignment="1">
      <alignment horizontal="left" vertical="center" wrapText="1"/>
    </xf>
    <xf numFmtId="14" fontId="7" fillId="0" borderId="11" xfId="1" applyNumberFormat="1" applyFont="1" applyFill="1" applyBorder="1" applyAlignment="1">
      <alignment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37" xfId="1" applyFont="1" applyFill="1" applyBorder="1" applyAlignment="1">
      <alignment horizontal="center" vertical="center" wrapText="1"/>
    </xf>
    <xf numFmtId="3" fontId="7" fillId="0" borderId="11" xfId="1" applyNumberFormat="1" applyFont="1" applyFill="1" applyBorder="1" applyAlignment="1">
      <alignment vertical="center" wrapText="1"/>
    </xf>
    <xf numFmtId="0" fontId="7" fillId="0" borderId="38" xfId="1" applyFont="1" applyFill="1" applyBorder="1" applyAlignment="1">
      <alignment horizontal="center" vertical="center" wrapText="1"/>
    </xf>
    <xf numFmtId="49" fontId="7" fillId="0" borderId="37" xfId="1" applyNumberFormat="1" applyFont="1" applyBorder="1" applyAlignment="1">
      <alignment horizontal="center" wrapText="1"/>
    </xf>
    <xf numFmtId="49" fontId="10" fillId="0" borderId="37" xfId="1" applyNumberFormat="1" applyFont="1" applyBorder="1" applyAlignment="1">
      <alignment horizontal="center" wrapText="1"/>
    </xf>
    <xf numFmtId="49" fontId="7" fillId="0" borderId="37" xfId="1" applyNumberFormat="1" applyFont="1" applyFill="1" applyBorder="1" applyAlignment="1">
      <alignment horizontal="left" vertical="center" wrapText="1"/>
    </xf>
    <xf numFmtId="49" fontId="7" fillId="0" borderId="39" xfId="1" applyNumberFormat="1" applyFont="1" applyBorder="1" applyAlignment="1">
      <alignment horizontal="center" wrapText="1"/>
    </xf>
    <xf numFmtId="49" fontId="10" fillId="0" borderId="40" xfId="1" applyNumberFormat="1" applyFont="1" applyBorder="1" applyAlignment="1">
      <alignment horizontal="center" wrapText="1"/>
    </xf>
    <xf numFmtId="49" fontId="7" fillId="0" borderId="41" xfId="1" applyNumberFormat="1" applyFont="1" applyFill="1" applyBorder="1" applyAlignment="1">
      <alignment horizontal="left" vertical="top" wrapText="1"/>
    </xf>
    <xf numFmtId="0" fontId="7" fillId="0" borderId="41" xfId="1" applyFont="1" applyFill="1" applyBorder="1" applyAlignment="1">
      <alignment horizontal="center" vertical="center" wrapText="1"/>
    </xf>
    <xf numFmtId="3" fontId="7" fillId="0" borderId="41" xfId="1" applyNumberFormat="1" applyFont="1" applyFill="1" applyBorder="1" applyAlignment="1">
      <alignment vertical="center" wrapText="1"/>
    </xf>
    <xf numFmtId="0" fontId="7" fillId="0" borderId="40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49" fontId="10" fillId="0" borderId="34" xfId="1" applyNumberFormat="1" applyFont="1" applyBorder="1" applyAlignment="1">
      <alignment horizontal="center" vertical="center" wrapText="1"/>
    </xf>
    <xf numFmtId="49" fontId="10" fillId="0" borderId="43" xfId="1" applyNumberFormat="1" applyFont="1" applyBorder="1" applyAlignment="1">
      <alignment horizontal="center" wrapText="1"/>
    </xf>
    <xf numFmtId="49" fontId="10" fillId="0" borderId="34" xfId="1" applyNumberFormat="1" applyFont="1" applyBorder="1" applyAlignment="1">
      <alignment horizontal="left" vertical="center" wrapText="1"/>
    </xf>
    <xf numFmtId="14" fontId="7" fillId="0" borderId="44" xfId="1" applyNumberFormat="1" applyFont="1" applyFill="1" applyBorder="1" applyAlignment="1">
      <alignment vertical="center" wrapText="1"/>
    </xf>
    <xf numFmtId="0" fontId="10" fillId="0" borderId="34" xfId="1" applyFont="1" applyBorder="1" applyAlignment="1">
      <alignment wrapText="1"/>
    </xf>
    <xf numFmtId="49" fontId="7" fillId="0" borderId="45" xfId="1" applyNumberFormat="1" applyFont="1" applyBorder="1" applyAlignment="1">
      <alignment horizontal="center" wrapText="1"/>
    </xf>
    <xf numFmtId="49" fontId="7" fillId="0" borderId="46" xfId="1" applyNumberFormat="1" applyFont="1" applyBorder="1" applyAlignment="1">
      <alignment horizontal="center" wrapText="1"/>
    </xf>
    <xf numFmtId="49" fontId="7" fillId="0" borderId="46" xfId="1" applyNumberFormat="1" applyFont="1" applyFill="1" applyBorder="1" applyAlignment="1">
      <alignment horizontal="left" vertical="center" wrapText="1"/>
    </xf>
    <xf numFmtId="14" fontId="7" fillId="0" borderId="46" xfId="1" applyNumberFormat="1" applyFont="1" applyFill="1" applyBorder="1" applyAlignment="1">
      <alignment vertical="center" wrapText="1"/>
    </xf>
    <xf numFmtId="0" fontId="7" fillId="0" borderId="46" xfId="1" applyFont="1" applyFill="1" applyBorder="1" applyAlignment="1">
      <alignment horizontal="center" vertical="center" wrapText="1"/>
    </xf>
    <xf numFmtId="0" fontId="7" fillId="0" borderId="46" xfId="1" applyFont="1" applyBorder="1" applyAlignment="1">
      <alignment horizontal="center" vertical="center" wrapText="1"/>
    </xf>
    <xf numFmtId="3" fontId="7" fillId="0" borderId="46" xfId="1" applyNumberFormat="1" applyFont="1" applyFill="1" applyBorder="1" applyAlignment="1">
      <alignment vertical="center" wrapText="1"/>
    </xf>
    <xf numFmtId="0" fontId="7" fillId="0" borderId="47" xfId="1" applyFont="1" applyBorder="1" applyAlignment="1">
      <alignment horizontal="center" vertical="center" wrapText="1"/>
    </xf>
    <xf numFmtId="49" fontId="7" fillId="0" borderId="48" xfId="1" applyNumberFormat="1" applyFont="1" applyBorder="1" applyAlignment="1">
      <alignment horizontal="center" wrapText="1"/>
    </xf>
    <xf numFmtId="49" fontId="10" fillId="0" borderId="11" xfId="1" applyNumberFormat="1" applyFont="1" applyBorder="1" applyAlignment="1">
      <alignment horizont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37" xfId="1" applyFont="1" applyBorder="1" applyAlignment="1">
      <alignment horizontal="center" vertical="center" wrapText="1"/>
    </xf>
    <xf numFmtId="0" fontId="7" fillId="0" borderId="49" xfId="1" applyFont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7" fillId="0" borderId="50" xfId="1" applyFont="1" applyBorder="1" applyAlignment="1">
      <alignment horizontal="center" vertical="center" wrapText="1"/>
    </xf>
    <xf numFmtId="49" fontId="7" fillId="0" borderId="51" xfId="1" applyNumberFormat="1" applyFont="1" applyBorder="1" applyAlignment="1">
      <alignment horizontal="center" wrapText="1"/>
    </xf>
    <xf numFmtId="49" fontId="10" fillId="0" borderId="31" xfId="1" applyNumberFormat="1" applyFont="1" applyBorder="1" applyAlignment="1">
      <alignment horizontal="center" wrapText="1"/>
    </xf>
    <xf numFmtId="49" fontId="7" fillId="0" borderId="31" xfId="1" applyNumberFormat="1" applyFont="1" applyFill="1" applyBorder="1" applyAlignment="1">
      <alignment horizontal="left" vertical="center" wrapText="1"/>
    </xf>
    <xf numFmtId="14" fontId="7" fillId="0" borderId="31" xfId="1" applyNumberFormat="1" applyFont="1" applyFill="1" applyBorder="1" applyAlignment="1">
      <alignment vertical="center" wrapText="1"/>
    </xf>
    <xf numFmtId="0" fontId="7" fillId="0" borderId="31" xfId="1" applyFont="1" applyFill="1" applyBorder="1" applyAlignment="1">
      <alignment horizontal="center" vertical="center" wrapText="1"/>
    </xf>
    <xf numFmtId="0" fontId="7" fillId="0" borderId="31" xfId="1" applyFont="1" applyBorder="1" applyAlignment="1">
      <alignment horizontal="center" vertical="center" wrapText="1"/>
    </xf>
    <xf numFmtId="3" fontId="7" fillId="0" borderId="31" xfId="1" applyNumberFormat="1" applyFont="1" applyFill="1" applyBorder="1" applyAlignment="1">
      <alignment vertical="center" wrapText="1"/>
    </xf>
    <xf numFmtId="14" fontId="7" fillId="0" borderId="30" xfId="1" applyNumberFormat="1" applyFont="1" applyFill="1" applyBorder="1" applyAlignment="1">
      <alignment vertical="center" wrapText="1"/>
    </xf>
    <xf numFmtId="0" fontId="7" fillId="0" borderId="31" xfId="1" applyFont="1" applyBorder="1" applyAlignment="1">
      <alignment horizontal="center" wrapText="1"/>
    </xf>
    <xf numFmtId="0" fontId="7" fillId="0" borderId="52" xfId="1" applyFont="1" applyBorder="1" applyAlignment="1">
      <alignment horizontal="center" wrapText="1"/>
    </xf>
    <xf numFmtId="0" fontId="7" fillId="0" borderId="16" xfId="1" applyFont="1" applyBorder="1" applyAlignment="1">
      <alignment wrapText="1"/>
    </xf>
    <xf numFmtId="0" fontId="7" fillId="0" borderId="17" xfId="1" applyFont="1" applyBorder="1" applyAlignment="1">
      <alignment wrapText="1"/>
    </xf>
    <xf numFmtId="0" fontId="10" fillId="0" borderId="30" xfId="1" applyFont="1" applyBorder="1" applyAlignment="1">
      <alignment horizontal="left" wrapText="1"/>
    </xf>
    <xf numFmtId="3" fontId="7" fillId="0" borderId="17" xfId="1" applyNumberFormat="1" applyFont="1" applyBorder="1" applyAlignment="1">
      <alignment wrapText="1"/>
    </xf>
    <xf numFmtId="3" fontId="10" fillId="0" borderId="30" xfId="1" applyNumberFormat="1" applyFont="1" applyBorder="1" applyAlignment="1">
      <alignment wrapText="1"/>
    </xf>
    <xf numFmtId="0" fontId="7" fillId="0" borderId="21" xfId="1" applyFont="1" applyBorder="1" applyAlignment="1">
      <alignment wrapText="1"/>
    </xf>
    <xf numFmtId="0" fontId="11" fillId="0" borderId="0" xfId="1" applyFont="1" applyAlignment="1"/>
    <xf numFmtId="0" fontId="11" fillId="0" borderId="0" xfId="1" applyFont="1"/>
    <xf numFmtId="0" fontId="7" fillId="0" borderId="0" xfId="1" applyFont="1"/>
    <xf numFmtId="0" fontId="7" fillId="0" borderId="0" xfId="1" applyFont="1" applyBorder="1"/>
    <xf numFmtId="0" fontId="10" fillId="0" borderId="0" xfId="1" applyFont="1"/>
    <xf numFmtId="49" fontId="10" fillId="0" borderId="25" xfId="1" applyNumberFormat="1" applyFont="1" applyBorder="1" applyAlignment="1">
      <alignment horizontal="center" vertical="center" wrapText="1"/>
    </xf>
    <xf numFmtId="49" fontId="10" fillId="0" borderId="26" xfId="1" applyNumberFormat="1" applyFont="1" applyBorder="1" applyAlignment="1">
      <alignment horizontal="center" vertical="center" wrapText="1"/>
    </xf>
    <xf numFmtId="49" fontId="10" fillId="0" borderId="26" xfId="1" applyNumberFormat="1" applyFont="1" applyBorder="1" applyAlignment="1">
      <alignment horizontal="center" wrapText="1"/>
    </xf>
    <xf numFmtId="49" fontId="10" fillId="0" borderId="26" xfId="1" applyNumberFormat="1" applyFont="1" applyBorder="1" applyAlignment="1">
      <alignment horizontal="left" vertical="center" wrapText="1"/>
    </xf>
    <xf numFmtId="14" fontId="7" fillId="0" borderId="41" xfId="1" applyNumberFormat="1" applyFont="1" applyFill="1" applyBorder="1" applyAlignment="1">
      <alignment vertical="center" wrapText="1"/>
    </xf>
    <xf numFmtId="3" fontId="7" fillId="0" borderId="40" xfId="1" applyNumberFormat="1" applyFont="1" applyFill="1" applyBorder="1" applyAlignment="1">
      <alignment vertical="center" wrapText="1"/>
    </xf>
    <xf numFmtId="49" fontId="7" fillId="0" borderId="25" xfId="1" applyNumberFormat="1" applyFont="1" applyBorder="1" applyAlignment="1">
      <alignment horizontal="center" wrapText="1"/>
    </xf>
    <xf numFmtId="0" fontId="10" fillId="0" borderId="26" xfId="1" applyFont="1" applyBorder="1" applyAlignment="1">
      <alignment wrapText="1"/>
    </xf>
    <xf numFmtId="14" fontId="7" fillId="0" borderId="26" xfId="1" applyNumberFormat="1" applyFont="1" applyFill="1" applyBorder="1" applyAlignment="1">
      <alignment vertical="center" wrapText="1"/>
    </xf>
    <xf numFmtId="0" fontId="7" fillId="0" borderId="26" xfId="1" applyFont="1" applyFill="1" applyBorder="1" applyAlignment="1">
      <alignment horizontal="center" vertical="center" wrapText="1"/>
    </xf>
    <xf numFmtId="3" fontId="7" fillId="0" borderId="26" xfId="1" applyNumberFormat="1" applyFont="1" applyFill="1" applyBorder="1" applyAlignment="1">
      <alignment vertical="center" wrapText="1"/>
    </xf>
    <xf numFmtId="0" fontId="7" fillId="0" borderId="28" xfId="1" applyFont="1" applyFill="1" applyBorder="1" applyAlignment="1">
      <alignment horizontal="center" vertical="center" wrapText="1"/>
    </xf>
    <xf numFmtId="0" fontId="0" fillId="0" borderId="45" xfId="0" applyBorder="1"/>
    <xf numFmtId="0" fontId="0" fillId="0" borderId="46" xfId="0" applyBorder="1"/>
    <xf numFmtId="14" fontId="12" fillId="0" borderId="46" xfId="0" applyNumberFormat="1" applyFont="1" applyBorder="1"/>
    <xf numFmtId="0" fontId="12" fillId="0" borderId="46" xfId="0" applyFont="1" applyBorder="1"/>
    <xf numFmtId="0" fontId="12" fillId="0" borderId="46" xfId="0" applyFont="1" applyBorder="1" applyAlignment="1">
      <alignment horizontal="center"/>
    </xf>
    <xf numFmtId="3" fontId="12" fillId="0" borderId="46" xfId="0" applyNumberFormat="1" applyFont="1" applyBorder="1"/>
    <xf numFmtId="0" fontId="12" fillId="0" borderId="47" xfId="0" applyFont="1" applyBorder="1" applyAlignment="1">
      <alignment horizontal="center"/>
    </xf>
    <xf numFmtId="0" fontId="0" fillId="0" borderId="48" xfId="0" applyBorder="1"/>
    <xf numFmtId="0" fontId="0" fillId="0" borderId="37" xfId="0" applyBorder="1"/>
    <xf numFmtId="14" fontId="12" fillId="0" borderId="11" xfId="0" applyNumberFormat="1" applyFont="1" applyBorder="1"/>
    <xf numFmtId="0" fontId="12" fillId="0" borderId="11" xfId="0" applyFont="1" applyBorder="1"/>
    <xf numFmtId="0" fontId="12" fillId="0" borderId="37" xfId="0" applyFont="1" applyBorder="1" applyAlignment="1">
      <alignment horizontal="center"/>
    </xf>
    <xf numFmtId="3" fontId="12" fillId="0" borderId="11" xfId="0" applyNumberFormat="1" applyFont="1" applyBorder="1"/>
    <xf numFmtId="14" fontId="12" fillId="0" borderId="37" xfId="0" applyNumberFormat="1" applyFont="1" applyBorder="1"/>
    <xf numFmtId="0" fontId="12" fillId="0" borderId="49" xfId="0" applyFont="1" applyBorder="1" applyAlignment="1">
      <alignment horizontal="center"/>
    </xf>
    <xf numFmtId="49" fontId="10" fillId="0" borderId="39" xfId="1" applyNumberFormat="1" applyFont="1" applyBorder="1" applyAlignment="1">
      <alignment horizontal="center" vertical="center" wrapText="1"/>
    </xf>
    <xf numFmtId="49" fontId="10" fillId="0" borderId="40" xfId="1" applyNumberFormat="1" applyFont="1" applyBorder="1" applyAlignment="1">
      <alignment horizontal="center" vertical="center" wrapText="1"/>
    </xf>
    <xf numFmtId="49" fontId="10" fillId="0" borderId="36" xfId="1" applyNumberFormat="1" applyFont="1" applyBorder="1" applyAlignment="1">
      <alignment horizontal="center" vertical="center" wrapText="1"/>
    </xf>
    <xf numFmtId="49" fontId="7" fillId="0" borderId="29" xfId="1" applyNumberFormat="1" applyFont="1" applyBorder="1" applyAlignment="1">
      <alignment horizontal="center" wrapText="1"/>
    </xf>
    <xf numFmtId="49" fontId="7" fillId="0" borderId="30" xfId="1" applyNumberFormat="1" applyFont="1" applyBorder="1" applyAlignment="1">
      <alignment horizontal="center" wrapText="1"/>
    </xf>
    <xf numFmtId="14" fontId="12" fillId="0" borderId="31" xfId="0" applyNumberFormat="1" applyFont="1" applyBorder="1"/>
    <xf numFmtId="0" fontId="12" fillId="0" borderId="31" xfId="0" applyFont="1" applyBorder="1"/>
    <xf numFmtId="3" fontId="7" fillId="0" borderId="30" xfId="1" applyNumberFormat="1" applyFont="1" applyFill="1" applyBorder="1" applyAlignment="1">
      <alignment vertical="center" wrapText="1"/>
    </xf>
    <xf numFmtId="3" fontId="12" fillId="0" borderId="30" xfId="0" applyNumberFormat="1" applyFont="1" applyBorder="1"/>
    <xf numFmtId="0" fontId="12" fillId="0" borderId="31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49" fontId="7" fillId="0" borderId="16" xfId="1" applyNumberFormat="1" applyFont="1" applyBorder="1" applyAlignment="1">
      <alignment horizontal="center" wrapText="1"/>
    </xf>
    <xf numFmtId="49" fontId="10" fillId="0" borderId="17" xfId="1" applyNumberFormat="1" applyFont="1" applyBorder="1" applyAlignment="1">
      <alignment horizontal="center" wrapText="1"/>
    </xf>
    <xf numFmtId="49" fontId="7" fillId="0" borderId="53" xfId="1" applyNumberFormat="1" applyFont="1" applyFill="1" applyBorder="1" applyAlignment="1">
      <alignment horizontal="left" vertical="center" wrapText="1"/>
    </xf>
    <xf numFmtId="0" fontId="0" fillId="0" borderId="17" xfId="0" applyBorder="1"/>
    <xf numFmtId="49" fontId="7" fillId="0" borderId="0" xfId="1" applyNumberFormat="1" applyFont="1" applyFill="1" applyBorder="1" applyAlignment="1">
      <alignment horizontal="center" wrapText="1"/>
    </xf>
    <xf numFmtId="49" fontId="10" fillId="0" borderId="0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left" vertical="center" wrapText="1"/>
    </xf>
    <xf numFmtId="49" fontId="7" fillId="0" borderId="0" xfId="1" applyNumberFormat="1" applyFont="1" applyBorder="1" applyAlignment="1">
      <alignment horizontal="center" wrapText="1"/>
    </xf>
    <xf numFmtId="49" fontId="10" fillId="0" borderId="0" xfId="1" applyNumberFormat="1" applyFont="1" applyBorder="1" applyAlignment="1">
      <alignment horizontal="center" wrapText="1"/>
    </xf>
    <xf numFmtId="0" fontId="0" fillId="0" borderId="0" xfId="0" applyBorder="1"/>
    <xf numFmtId="49" fontId="10" fillId="0" borderId="29" xfId="1" applyNumberFormat="1" applyFont="1" applyBorder="1" applyAlignment="1">
      <alignment horizontal="center" vertical="center" wrapText="1"/>
    </xf>
    <xf numFmtId="49" fontId="10" fillId="0" borderId="30" xfId="1" applyNumberFormat="1" applyFont="1" applyBorder="1" applyAlignment="1">
      <alignment horizontal="center" vertical="center" wrapText="1"/>
    </xf>
    <xf numFmtId="49" fontId="10" fillId="0" borderId="30" xfId="1" applyNumberFormat="1" applyFont="1" applyBorder="1" applyAlignment="1">
      <alignment horizontal="center" wrapText="1"/>
    </xf>
    <xf numFmtId="49" fontId="10" fillId="0" borderId="19" xfId="1" applyNumberFormat="1" applyFont="1" applyBorder="1" applyAlignment="1">
      <alignment horizontal="left" vertical="center" wrapText="1"/>
    </xf>
    <xf numFmtId="14" fontId="7" fillId="0" borderId="33" xfId="1" applyNumberFormat="1" applyFont="1" applyFill="1" applyBorder="1" applyAlignment="1">
      <alignment vertical="center" wrapText="1"/>
    </xf>
    <xf numFmtId="49" fontId="10" fillId="0" borderId="46" xfId="1" applyNumberFormat="1" applyFont="1" applyBorder="1" applyAlignment="1">
      <alignment horizontal="center" wrapText="1"/>
    </xf>
    <xf numFmtId="0" fontId="7" fillId="0" borderId="47" xfId="1" applyFont="1" applyFill="1" applyBorder="1" applyAlignment="1">
      <alignment horizontal="center" vertical="center" wrapText="1"/>
    </xf>
    <xf numFmtId="0" fontId="12" fillId="0" borderId="37" xfId="0" applyFont="1" applyBorder="1"/>
    <xf numFmtId="0" fontId="7" fillId="0" borderId="49" xfId="1" applyFont="1" applyFill="1" applyBorder="1" applyAlignment="1">
      <alignment horizontal="center" vertical="center" wrapText="1"/>
    </xf>
    <xf numFmtId="49" fontId="7" fillId="0" borderId="41" xfId="1" applyNumberFormat="1" applyFont="1" applyFill="1" applyBorder="1" applyAlignment="1">
      <alignment horizontal="left" vertical="center" wrapText="1"/>
    </xf>
    <xf numFmtId="49" fontId="7" fillId="0" borderId="36" xfId="1" applyNumberFormat="1" applyFont="1" applyFill="1" applyBorder="1" applyAlignment="1">
      <alignment horizontal="center" wrapText="1"/>
    </xf>
    <xf numFmtId="49" fontId="10" fillId="0" borderId="11" xfId="1" applyNumberFormat="1" applyFont="1" applyFill="1" applyBorder="1" applyAlignment="1">
      <alignment horizontal="center" wrapText="1"/>
    </xf>
    <xf numFmtId="49" fontId="7" fillId="0" borderId="31" xfId="1" applyNumberFormat="1" applyFont="1" applyBorder="1" applyAlignment="1">
      <alignment horizontal="center" wrapText="1"/>
    </xf>
    <xf numFmtId="0" fontId="7" fillId="0" borderId="52" xfId="1" applyFont="1" applyFill="1" applyBorder="1" applyAlignment="1">
      <alignment horizontal="center" vertical="center" wrapText="1"/>
    </xf>
    <xf numFmtId="49" fontId="7" fillId="0" borderId="40" xfId="1" applyNumberFormat="1" applyFont="1" applyBorder="1" applyAlignment="1">
      <alignment horizontal="center" wrapText="1"/>
    </xf>
    <xf numFmtId="14" fontId="12" fillId="0" borderId="41" xfId="0" applyNumberFormat="1" applyFont="1" applyBorder="1"/>
    <xf numFmtId="0" fontId="12" fillId="0" borderId="41" xfId="0" applyFont="1" applyBorder="1"/>
    <xf numFmtId="0" fontId="7" fillId="0" borderId="50" xfId="1" applyFont="1" applyFill="1" applyBorder="1" applyAlignment="1">
      <alignment horizontal="center" vertical="center" wrapText="1"/>
    </xf>
    <xf numFmtId="49" fontId="10" fillId="0" borderId="43" xfId="1" applyNumberFormat="1" applyFont="1" applyBorder="1" applyAlignment="1">
      <alignment horizontal="left" vertical="center" wrapText="1"/>
    </xf>
    <xf numFmtId="14" fontId="12" fillId="0" borderId="34" xfId="0" applyNumberFormat="1" applyFont="1" applyBorder="1"/>
    <xf numFmtId="0" fontId="7" fillId="0" borderId="34" xfId="1" applyFont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left" vertical="center" wrapText="1"/>
    </xf>
    <xf numFmtId="0" fontId="7" fillId="0" borderId="30" xfId="1" applyFont="1" applyFill="1" applyBorder="1" applyAlignment="1">
      <alignment horizontal="center" vertical="center" wrapText="1"/>
    </xf>
    <xf numFmtId="0" fontId="7" fillId="0" borderId="30" xfId="1" applyFont="1" applyBorder="1" applyAlignment="1">
      <alignment horizontal="center" vertical="center" wrapText="1"/>
    </xf>
    <xf numFmtId="14" fontId="12" fillId="0" borderId="30" xfId="0" applyNumberFormat="1" applyFont="1" applyBorder="1"/>
    <xf numFmtId="0" fontId="7" fillId="0" borderId="30" xfId="1" applyFont="1" applyBorder="1" applyAlignment="1">
      <alignment horizontal="center" wrapText="1"/>
    </xf>
    <xf numFmtId="0" fontId="7" fillId="0" borderId="32" xfId="1" applyFont="1" applyFill="1" applyBorder="1" applyAlignment="1">
      <alignment horizontal="center" vertical="center" wrapText="1"/>
    </xf>
    <xf numFmtId="49" fontId="7" fillId="0" borderId="40" xfId="1" applyNumberFormat="1" applyFont="1" applyFill="1" applyBorder="1" applyAlignment="1">
      <alignment horizontal="left" vertical="center" wrapText="1"/>
    </xf>
    <xf numFmtId="14" fontId="7" fillId="0" borderId="40" xfId="1" applyNumberFormat="1" applyFont="1" applyFill="1" applyBorder="1" applyAlignment="1">
      <alignment vertical="center" wrapText="1"/>
    </xf>
    <xf numFmtId="0" fontId="7" fillId="0" borderId="54" xfId="1" applyFont="1" applyBorder="1" applyAlignment="1">
      <alignment wrapText="1"/>
    </xf>
    <xf numFmtId="0" fontId="7" fillId="0" borderId="55" xfId="1" applyFont="1" applyBorder="1" applyAlignment="1">
      <alignment wrapText="1"/>
    </xf>
    <xf numFmtId="0" fontId="7" fillId="0" borderId="56" xfId="1" applyFont="1" applyBorder="1" applyAlignment="1">
      <alignment wrapText="1"/>
    </xf>
    <xf numFmtId="0" fontId="10" fillId="0" borderId="23" xfId="1" applyFont="1" applyBorder="1" applyAlignment="1">
      <alignment horizontal="left" wrapText="1"/>
    </xf>
    <xf numFmtId="3" fontId="7" fillId="0" borderId="55" xfId="1" applyNumberFormat="1" applyFont="1" applyBorder="1" applyAlignment="1">
      <alignment wrapText="1"/>
    </xf>
    <xf numFmtId="3" fontId="10" fillId="0" borderId="23" xfId="1" applyNumberFormat="1" applyFont="1" applyBorder="1" applyAlignment="1">
      <alignment wrapText="1"/>
    </xf>
    <xf numFmtId="49" fontId="7" fillId="0" borderId="57" xfId="1" applyNumberFormat="1" applyFont="1" applyBorder="1" applyAlignment="1">
      <alignment horizontal="center" wrapText="1"/>
    </xf>
    <xf numFmtId="49" fontId="7" fillId="0" borderId="41" xfId="1" applyNumberFormat="1" applyFont="1" applyBorder="1" applyAlignment="1">
      <alignment horizontal="center" wrapText="1"/>
    </xf>
    <xf numFmtId="49" fontId="7" fillId="0" borderId="45" xfId="1" applyNumberFormat="1" applyFont="1" applyFill="1" applyBorder="1" applyAlignment="1">
      <alignment horizontal="center" wrapText="1"/>
    </xf>
    <xf numFmtId="0" fontId="12" fillId="0" borderId="34" xfId="0" applyFont="1" applyBorder="1"/>
    <xf numFmtId="0" fontId="0" fillId="0" borderId="31" xfId="0" applyBorder="1"/>
    <xf numFmtId="0" fontId="10" fillId="0" borderId="53" xfId="1" applyFont="1" applyBorder="1" applyAlignment="1">
      <alignment horizontal="left" wrapText="1"/>
    </xf>
    <xf numFmtId="3" fontId="10" fillId="0" borderId="53" xfId="1" applyNumberFormat="1" applyFont="1" applyBorder="1" applyAlignment="1">
      <alignment wrapText="1"/>
    </xf>
    <xf numFmtId="49" fontId="10" fillId="0" borderId="37" xfId="1" applyNumberFormat="1" applyFont="1" applyFill="1" applyBorder="1" applyAlignment="1">
      <alignment horizontal="center" wrapText="1"/>
    </xf>
    <xf numFmtId="3" fontId="7" fillId="0" borderId="37" xfId="1" applyNumberFormat="1" applyFont="1" applyFill="1" applyBorder="1" applyAlignment="1">
      <alignment vertical="center" wrapText="1"/>
    </xf>
    <xf numFmtId="0" fontId="7" fillId="0" borderId="37" xfId="1" applyFont="1" applyBorder="1" applyAlignment="1">
      <alignment horizontal="center" wrapText="1"/>
    </xf>
    <xf numFmtId="49" fontId="10" fillId="0" borderId="31" xfId="1" applyNumberFormat="1" applyFont="1" applyFill="1" applyBorder="1" applyAlignment="1">
      <alignment horizontal="center" wrapText="1"/>
    </xf>
    <xf numFmtId="0" fontId="9" fillId="0" borderId="40" xfId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0" borderId="41" xfId="1" applyFont="1" applyBorder="1" applyAlignment="1">
      <alignment horizontal="center"/>
    </xf>
    <xf numFmtId="14" fontId="0" fillId="0" borderId="34" xfId="0" applyNumberFormat="1" applyBorder="1" applyAlignment="1">
      <alignment vertical="center"/>
    </xf>
    <xf numFmtId="14" fontId="2" fillId="0" borderId="34" xfId="1" applyNumberFormat="1" applyBorder="1" applyAlignment="1">
      <alignment vertical="center" wrapText="1"/>
    </xf>
    <xf numFmtId="0" fontId="7" fillId="0" borderId="34" xfId="1" applyFont="1" applyBorder="1" applyAlignment="1">
      <alignment wrapText="1"/>
    </xf>
    <xf numFmtId="3" fontId="7" fillId="0" borderId="34" xfId="1" applyNumberFormat="1" applyFont="1" applyBorder="1" applyAlignment="1">
      <alignment vertical="center" wrapText="1"/>
    </xf>
    <xf numFmtId="14" fontId="7" fillId="0" borderId="34" xfId="1" applyNumberFormat="1" applyFont="1" applyBorder="1" applyAlignment="1">
      <alignment vertical="center" wrapText="1"/>
    </xf>
    <xf numFmtId="0" fontId="7" fillId="0" borderId="34" xfId="1" applyFont="1" applyBorder="1" applyAlignment="1">
      <alignment vertical="center" wrapText="1"/>
    </xf>
    <xf numFmtId="0" fontId="7" fillId="0" borderId="35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0" fontId="2" fillId="0" borderId="25" xfId="1" applyBorder="1"/>
    <xf numFmtId="0" fontId="2" fillId="0" borderId="34" xfId="1" applyBorder="1"/>
    <xf numFmtId="0" fontId="12" fillId="0" borderId="40" xfId="0" applyFont="1" applyBorder="1"/>
    <xf numFmtId="0" fontId="7" fillId="0" borderId="58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 wrapText="1"/>
    </xf>
    <xf numFmtId="49" fontId="10" fillId="0" borderId="15" xfId="1" applyNumberFormat="1" applyFont="1" applyBorder="1" applyAlignment="1">
      <alignment horizontal="center" wrapText="1"/>
    </xf>
    <xf numFmtId="0" fontId="7" fillId="0" borderId="15" xfId="1" applyFont="1" applyFill="1" applyBorder="1" applyAlignment="1">
      <alignment horizontal="center" vertical="center" wrapText="1"/>
    </xf>
    <xf numFmtId="0" fontId="7" fillId="0" borderId="31" xfId="1" applyFont="1" applyBorder="1" applyAlignment="1">
      <alignment wrapText="1"/>
    </xf>
    <xf numFmtId="0" fontId="3" fillId="0" borderId="0" xfId="0" applyFont="1" applyAlignment="1">
      <alignment horizontal="center"/>
    </xf>
    <xf numFmtId="0" fontId="2" fillId="0" borderId="0" xfId="0" applyFont="1"/>
    <xf numFmtId="0" fontId="14" fillId="0" borderId="0" xfId="0" applyFont="1"/>
    <xf numFmtId="0" fontId="2" fillId="0" borderId="9" xfId="0" applyFont="1" applyBorder="1"/>
    <xf numFmtId="0" fontId="0" fillId="0" borderId="9" xfId="0" applyBorder="1"/>
    <xf numFmtId="0" fontId="14" fillId="0" borderId="0" xfId="0" applyFont="1" applyBorder="1"/>
    <xf numFmtId="0" fontId="15" fillId="0" borderId="9" xfId="0" applyFont="1" applyBorder="1"/>
    <xf numFmtId="0" fontId="0" fillId="0" borderId="9" xfId="0" applyBorder="1" applyAlignment="1">
      <alignment horizontal="right"/>
    </xf>
    <xf numFmtId="49" fontId="4" fillId="0" borderId="23" xfId="0" applyNumberFormat="1" applyFont="1" applyBorder="1" applyAlignment="1">
      <alignment horizontal="center"/>
    </xf>
    <xf numFmtId="0" fontId="4" fillId="0" borderId="23" xfId="0" applyFont="1" applyBorder="1"/>
    <xf numFmtId="3" fontId="4" fillId="0" borderId="23" xfId="0" applyNumberFormat="1" applyFont="1" applyBorder="1"/>
    <xf numFmtId="3" fontId="4" fillId="0" borderId="23" xfId="1" applyNumberFormat="1" applyFont="1" applyBorder="1" applyAlignment="1"/>
    <xf numFmtId="0" fontId="4" fillId="0" borderId="23" xfId="1" applyFont="1" applyBorder="1" applyAlignment="1"/>
    <xf numFmtId="41" fontId="16" fillId="0" borderId="23" xfId="0" applyNumberFormat="1" applyFont="1" applyBorder="1"/>
    <xf numFmtId="41" fontId="4" fillId="0" borderId="23" xfId="0" applyNumberFormat="1" applyFont="1" applyBorder="1"/>
    <xf numFmtId="49" fontId="17" fillId="0" borderId="53" xfId="0" applyNumberFormat="1" applyFont="1" applyBorder="1" applyAlignment="1">
      <alignment horizontal="center"/>
    </xf>
    <xf numFmtId="0" fontId="17" fillId="0" borderId="53" xfId="0" applyFont="1" applyBorder="1"/>
    <xf numFmtId="3" fontId="1" fillId="0" borderId="53" xfId="0" applyNumberFormat="1" applyFont="1" applyBorder="1"/>
    <xf numFmtId="3" fontId="17" fillId="0" borderId="53" xfId="0" applyNumberFormat="1" applyFont="1" applyBorder="1"/>
    <xf numFmtId="0" fontId="0" fillId="0" borderId="53" xfId="0" applyBorder="1"/>
    <xf numFmtId="0" fontId="0" fillId="0" borderId="53" xfId="0" applyBorder="1" applyAlignment="1">
      <alignment horizontal="center"/>
    </xf>
    <xf numFmtId="41" fontId="0" fillId="0" borderId="53" xfId="0" applyNumberFormat="1" applyBorder="1"/>
    <xf numFmtId="41" fontId="17" fillId="0" borderId="53" xfId="0" applyNumberFormat="1" applyFont="1" applyBorder="1"/>
    <xf numFmtId="49" fontId="0" fillId="0" borderId="60" xfId="0" applyNumberFormat="1" applyBorder="1" applyAlignment="1">
      <alignment horizontal="center"/>
    </xf>
    <xf numFmtId="0" fontId="0" fillId="0" borderId="60" xfId="0" applyBorder="1"/>
    <xf numFmtId="0" fontId="0" fillId="0" borderId="60" xfId="0" applyBorder="1" applyAlignment="1">
      <alignment horizontal="center"/>
    </xf>
    <xf numFmtId="41" fontId="0" fillId="0" borderId="60" xfId="0" applyNumberFormat="1" applyBorder="1"/>
    <xf numFmtId="49" fontId="0" fillId="0" borderId="61" xfId="0" applyNumberFormat="1" applyBorder="1" applyAlignment="1">
      <alignment horizontal="center"/>
    </xf>
    <xf numFmtId="0" fontId="0" fillId="0" borderId="61" xfId="0" applyBorder="1"/>
    <xf numFmtId="0" fontId="0" fillId="0" borderId="61" xfId="0" applyBorder="1" applyAlignment="1">
      <alignment horizontal="center"/>
    </xf>
    <xf numFmtId="41" fontId="0" fillId="0" borderId="61" xfId="0" applyNumberFormat="1" applyBorder="1"/>
    <xf numFmtId="164" fontId="0" fillId="0" borderId="53" xfId="0" applyNumberFormat="1" applyBorder="1"/>
    <xf numFmtId="0" fontId="14" fillId="0" borderId="18" xfId="0" applyFont="1" applyBorder="1" applyAlignment="1">
      <alignment horizontal="left"/>
    </xf>
    <xf numFmtId="3" fontId="0" fillId="0" borderId="17" xfId="0" applyNumberFormat="1" applyBorder="1"/>
    <xf numFmtId="3" fontId="4" fillId="0" borderId="32" xfId="0" applyNumberFormat="1" applyFont="1" applyBorder="1"/>
    <xf numFmtId="0" fontId="1" fillId="0" borderId="0" xfId="0" applyFont="1" applyBorder="1"/>
    <xf numFmtId="0" fontId="8" fillId="0" borderId="0" xfId="0" applyFont="1" applyBorder="1"/>
    <xf numFmtId="0" fontId="5" fillId="0" borderId="0" xfId="0" applyFont="1" applyBorder="1"/>
    <xf numFmtId="0" fontId="8" fillId="0" borderId="0" xfId="0" applyFont="1"/>
    <xf numFmtId="0" fontId="8" fillId="0" borderId="0" xfId="0" applyFont="1" applyAlignment="1"/>
    <xf numFmtId="0" fontId="4" fillId="0" borderId="0" xfId="0" applyFont="1"/>
    <xf numFmtId="0" fontId="7" fillId="0" borderId="0" xfId="0" applyFont="1"/>
    <xf numFmtId="0" fontId="9" fillId="0" borderId="26" xfId="1" applyFont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9" fillId="0" borderId="42" xfId="1" applyFont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49" fontId="9" fillId="0" borderId="25" xfId="1" applyNumberFormat="1" applyFont="1" applyBorder="1" applyAlignment="1">
      <alignment horizontal="center" vertical="center" wrapText="1"/>
    </xf>
    <xf numFmtId="49" fontId="9" fillId="0" borderId="39" xfId="1" applyNumberFormat="1" applyFont="1" applyBorder="1" applyAlignment="1">
      <alignment horizontal="center" vertical="center" wrapText="1"/>
    </xf>
    <xf numFmtId="0" fontId="9" fillId="0" borderId="26" xfId="1" applyFont="1" applyBorder="1" applyAlignment="1">
      <alignment horizontal="center" vertical="center"/>
    </xf>
    <xf numFmtId="0" fontId="9" fillId="0" borderId="40" xfId="1" applyFont="1" applyBorder="1" applyAlignment="1">
      <alignment horizontal="center" vertical="center"/>
    </xf>
    <xf numFmtId="49" fontId="9" fillId="0" borderId="27" xfId="1" applyNumberFormat="1" applyFont="1" applyBorder="1" applyAlignment="1">
      <alignment horizontal="center"/>
    </xf>
    <xf numFmtId="49" fontId="9" fillId="0" borderId="2" xfId="1" applyNumberFormat="1" applyFont="1" applyBorder="1" applyAlignment="1">
      <alignment horizontal="center"/>
    </xf>
    <xf numFmtId="49" fontId="9" fillId="0" borderId="3" xfId="1" applyNumberFormat="1" applyFont="1" applyBorder="1" applyAlignment="1">
      <alignment horizontal="center"/>
    </xf>
    <xf numFmtId="0" fontId="9" fillId="0" borderId="30" xfId="1" applyFont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49" fontId="9" fillId="0" borderId="29" xfId="1" applyNumberFormat="1" applyFont="1" applyBorder="1" applyAlignment="1">
      <alignment horizontal="center" vertical="center" wrapText="1"/>
    </xf>
    <xf numFmtId="0" fontId="9" fillId="0" borderId="30" xfId="1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 wrapText="1"/>
    </xf>
    <xf numFmtId="0" fontId="14" fillId="0" borderId="42" xfId="0" applyFont="1" applyBorder="1" applyAlignment="1">
      <alignment vertical="center" wrapText="1"/>
    </xf>
    <xf numFmtId="0" fontId="14" fillId="0" borderId="32" xfId="0" applyFont="1" applyBorder="1" applyAlignment="1">
      <alignment vertical="center" wrapText="1"/>
    </xf>
    <xf numFmtId="0" fontId="8" fillId="0" borderId="0" xfId="0" applyFont="1" applyAlignment="1">
      <alignment horizontal="center"/>
    </xf>
    <xf numFmtId="0" fontId="0" fillId="0" borderId="0" xfId="0" applyAlignment="1"/>
    <xf numFmtId="0" fontId="13" fillId="0" borderId="0" xfId="0" applyFont="1" applyAlignment="1">
      <alignment horizontal="center"/>
    </xf>
    <xf numFmtId="0" fontId="4" fillId="0" borderId="2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49" fontId="4" fillId="0" borderId="27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 wrapText="1"/>
    </xf>
    <xf numFmtId="0" fontId="14" fillId="0" borderId="40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8.bin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31"/>
  <sheetViews>
    <sheetView tabSelected="1" workbookViewId="0">
      <selection activeCell="N159" sqref="N159"/>
    </sheetView>
  </sheetViews>
  <sheetFormatPr baseColWidth="10" defaultRowHeight="15"/>
  <cols>
    <col min="1" max="1" width="5.85546875" customWidth="1"/>
    <col min="2" max="2" width="7.5703125" customWidth="1"/>
    <col min="3" max="3" width="7.85546875" customWidth="1"/>
    <col min="4" max="4" width="34" customWidth="1"/>
    <col min="5" max="5" width="8.140625" customWidth="1"/>
    <col min="6" max="6" width="7" customWidth="1"/>
    <col min="8" max="8" width="12.42578125" customWidth="1"/>
    <col min="9" max="9" width="4.42578125" customWidth="1"/>
    <col min="10" max="10" width="7.28515625" customWidth="1"/>
    <col min="11" max="11" width="9.85546875" customWidth="1"/>
    <col min="12" max="13" width="8.28515625" customWidth="1"/>
    <col min="14" max="14" width="8.85546875" customWidth="1"/>
  </cols>
  <sheetData>
    <row r="1" spans="1:14" ht="18">
      <c r="A1" s="278" t="s">
        <v>0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 t="s">
        <v>1</v>
      </c>
      <c r="N2" s="1"/>
    </row>
    <row r="3" spans="1:14" ht="15.75" thickBot="1">
      <c r="A3" s="3" t="s">
        <v>2</v>
      </c>
      <c r="B3" s="4"/>
      <c r="C3" s="5"/>
      <c r="D3" s="6" t="s">
        <v>3</v>
      </c>
      <c r="E3" s="6" t="s">
        <v>4</v>
      </c>
      <c r="F3" s="6"/>
      <c r="G3" s="6"/>
      <c r="H3" s="5" t="s">
        <v>4</v>
      </c>
      <c r="I3" s="5"/>
      <c r="J3" s="5"/>
      <c r="K3" s="7" t="s">
        <v>5</v>
      </c>
      <c r="L3" s="6"/>
      <c r="M3" s="6"/>
      <c r="N3" s="6"/>
    </row>
    <row r="4" spans="1:14">
      <c r="A4" s="8" t="s">
        <v>6</v>
      </c>
      <c r="B4" s="9"/>
      <c r="C4" s="10"/>
      <c r="D4" s="11" t="s">
        <v>7</v>
      </c>
      <c r="E4" s="12" t="s">
        <v>8</v>
      </c>
      <c r="F4" s="13"/>
      <c r="G4" s="14"/>
      <c r="H4" s="15" t="s">
        <v>6</v>
      </c>
      <c r="I4" s="16"/>
      <c r="J4" s="10"/>
      <c r="K4" s="9"/>
      <c r="L4" s="9"/>
      <c r="M4" s="9"/>
      <c r="N4" s="17"/>
    </row>
    <row r="5" spans="1:14">
      <c r="A5" s="18" t="s">
        <v>9</v>
      </c>
      <c r="B5" s="19"/>
      <c r="C5" s="20"/>
      <c r="D5" s="21" t="s">
        <v>10</v>
      </c>
      <c r="E5" s="22" t="s">
        <v>11</v>
      </c>
      <c r="F5" s="23"/>
      <c r="G5" s="24" t="s">
        <v>12</v>
      </c>
      <c r="H5" s="25" t="s">
        <v>13</v>
      </c>
      <c r="I5" s="26"/>
      <c r="J5" s="20"/>
      <c r="K5" s="27"/>
      <c r="L5" s="19"/>
      <c r="M5" s="19"/>
      <c r="N5" s="28"/>
    </row>
    <row r="6" spans="1:14">
      <c r="A6" s="18" t="s">
        <v>14</v>
      </c>
      <c r="B6" s="19"/>
      <c r="C6" s="29"/>
      <c r="D6" s="21"/>
      <c r="E6" s="22" t="s">
        <v>15</v>
      </c>
      <c r="F6" s="23"/>
      <c r="G6" s="24" t="s">
        <v>16</v>
      </c>
      <c r="H6" s="30" t="s">
        <v>14</v>
      </c>
      <c r="I6" s="19"/>
      <c r="J6" s="20"/>
      <c r="K6" s="31"/>
      <c r="L6" s="19"/>
      <c r="M6" s="19"/>
      <c r="N6" s="28"/>
    </row>
    <row r="7" spans="1:14" ht="15.75" thickBot="1">
      <c r="A7" s="32" t="s">
        <v>17</v>
      </c>
      <c r="B7" s="33"/>
      <c r="C7" s="34"/>
      <c r="D7" s="35" t="s">
        <v>18</v>
      </c>
      <c r="E7" s="36"/>
      <c r="F7" s="33"/>
      <c r="G7" s="37"/>
      <c r="H7" s="38" t="s">
        <v>17</v>
      </c>
      <c r="I7" s="33"/>
      <c r="J7" s="34"/>
      <c r="K7" s="35"/>
      <c r="L7" s="33"/>
      <c r="M7" s="33"/>
      <c r="N7" s="39"/>
    </row>
    <row r="8" spans="1:14" ht="15.75" thickBot="1">
      <c r="A8" s="40"/>
      <c r="B8" s="6"/>
      <c r="C8" s="41"/>
      <c r="D8" s="42"/>
      <c r="E8" s="43"/>
      <c r="F8" s="6"/>
      <c r="G8" s="44"/>
      <c r="H8" s="45"/>
      <c r="I8" s="6"/>
      <c r="J8" s="41"/>
      <c r="K8" s="46"/>
      <c r="L8" s="6"/>
      <c r="M8" s="6"/>
      <c r="N8" s="47"/>
    </row>
    <row r="9" spans="1:14">
      <c r="A9" s="279" t="s">
        <v>19</v>
      </c>
      <c r="B9" s="274" t="s">
        <v>20</v>
      </c>
      <c r="C9" s="274" t="s">
        <v>21</v>
      </c>
      <c r="D9" s="281" t="s">
        <v>22</v>
      </c>
      <c r="E9" s="283" t="s">
        <v>23</v>
      </c>
      <c r="F9" s="284"/>
      <c r="G9" s="285"/>
      <c r="H9" s="281" t="s">
        <v>24</v>
      </c>
      <c r="I9" s="274" t="s">
        <v>25</v>
      </c>
      <c r="J9" s="274" t="s">
        <v>26</v>
      </c>
      <c r="K9" s="274" t="s">
        <v>27</v>
      </c>
      <c r="L9" s="274" t="s">
        <v>28</v>
      </c>
      <c r="M9" s="274" t="s">
        <v>29</v>
      </c>
      <c r="N9" s="276" t="s">
        <v>30</v>
      </c>
    </row>
    <row r="10" spans="1:14" ht="15.75" thickBot="1">
      <c r="A10" s="288"/>
      <c r="B10" s="286"/>
      <c r="C10" s="286"/>
      <c r="D10" s="289"/>
      <c r="E10" s="48" t="s">
        <v>31</v>
      </c>
      <c r="F10" s="49" t="s">
        <v>32</v>
      </c>
      <c r="G10" s="50" t="s">
        <v>33</v>
      </c>
      <c r="H10" s="289"/>
      <c r="I10" s="286"/>
      <c r="J10" s="286"/>
      <c r="K10" s="286"/>
      <c r="L10" s="286"/>
      <c r="M10" s="286"/>
      <c r="N10" s="287"/>
    </row>
    <row r="11" spans="1:14" ht="15.75" thickBot="1">
      <c r="A11" s="51" t="s">
        <v>34</v>
      </c>
      <c r="B11" s="52"/>
      <c r="C11" s="52"/>
      <c r="D11" s="53" t="s">
        <v>35</v>
      </c>
      <c r="E11" s="54"/>
      <c r="F11" s="55"/>
      <c r="G11" s="55"/>
      <c r="H11" s="55"/>
      <c r="I11" s="55"/>
      <c r="J11" s="56"/>
      <c r="K11" s="56"/>
      <c r="L11" s="54"/>
      <c r="M11" s="55"/>
      <c r="N11" s="57"/>
    </row>
    <row r="12" spans="1:14" ht="15.75" thickBot="1">
      <c r="A12" s="58"/>
      <c r="B12" s="52" t="s">
        <v>36</v>
      </c>
      <c r="C12" s="52" t="s">
        <v>37</v>
      </c>
      <c r="D12" s="59" t="s">
        <v>38</v>
      </c>
      <c r="E12" s="54"/>
      <c r="F12" s="55"/>
      <c r="G12" s="55"/>
      <c r="H12" s="55"/>
      <c r="I12" s="55"/>
      <c r="J12" s="56"/>
      <c r="K12" s="56"/>
      <c r="L12" s="54"/>
      <c r="M12" s="55"/>
      <c r="N12" s="57"/>
    </row>
    <row r="13" spans="1:14" ht="18">
      <c r="A13" s="60"/>
      <c r="B13" s="61"/>
      <c r="C13" s="61"/>
      <c r="D13" s="62" t="s">
        <v>39</v>
      </c>
      <c r="E13" s="63">
        <v>42520</v>
      </c>
      <c r="F13" s="64" t="s">
        <v>40</v>
      </c>
      <c r="G13" s="64" t="s">
        <v>41</v>
      </c>
      <c r="H13" s="65" t="s">
        <v>42</v>
      </c>
      <c r="I13" s="64">
        <v>1</v>
      </c>
      <c r="J13" s="66">
        <v>4050000</v>
      </c>
      <c r="K13" s="66">
        <v>4050000</v>
      </c>
      <c r="L13" s="63">
        <v>42521</v>
      </c>
      <c r="M13" s="64">
        <v>10</v>
      </c>
      <c r="N13" s="67" t="s">
        <v>43</v>
      </c>
    </row>
    <row r="14" spans="1:14" ht="18">
      <c r="A14" s="68"/>
      <c r="B14" s="69"/>
      <c r="C14" s="69"/>
      <c r="D14" s="70" t="s">
        <v>44</v>
      </c>
      <c r="E14" s="63">
        <v>42520</v>
      </c>
      <c r="F14" s="64" t="s">
        <v>40</v>
      </c>
      <c r="G14" s="64" t="s">
        <v>41</v>
      </c>
      <c r="H14" s="65" t="s">
        <v>45</v>
      </c>
      <c r="I14" s="65">
        <v>1</v>
      </c>
      <c r="J14" s="66">
        <v>4050000</v>
      </c>
      <c r="K14" s="66">
        <v>4050000</v>
      </c>
      <c r="L14" s="63">
        <v>42521</v>
      </c>
      <c r="M14" s="64">
        <v>10</v>
      </c>
      <c r="N14" s="67" t="s">
        <v>43</v>
      </c>
    </row>
    <row r="15" spans="1:14" ht="18.75" thickBot="1">
      <c r="A15" s="71"/>
      <c r="B15" s="72"/>
      <c r="C15" s="72"/>
      <c r="D15" s="73" t="s">
        <v>46</v>
      </c>
      <c r="E15" s="63">
        <v>42520</v>
      </c>
      <c r="F15" s="64" t="s">
        <v>40</v>
      </c>
      <c r="G15" s="64" t="s">
        <v>41</v>
      </c>
      <c r="H15" s="65" t="s">
        <v>47</v>
      </c>
      <c r="I15" s="74">
        <v>1</v>
      </c>
      <c r="J15" s="75">
        <v>2000000</v>
      </c>
      <c r="K15" s="75">
        <v>2000000</v>
      </c>
      <c r="L15" s="63">
        <v>42521</v>
      </c>
      <c r="M15" s="76">
        <v>10</v>
      </c>
      <c r="N15" s="77" t="s">
        <v>43</v>
      </c>
    </row>
    <row r="16" spans="1:14" ht="15.75" thickBot="1">
      <c r="A16" s="51" t="s">
        <v>48</v>
      </c>
      <c r="B16" s="78"/>
      <c r="C16" s="79"/>
      <c r="D16" s="80" t="s">
        <v>49</v>
      </c>
      <c r="E16" s="81"/>
      <c r="F16" s="55"/>
      <c r="G16" s="55"/>
      <c r="H16" s="55"/>
      <c r="I16" s="55"/>
      <c r="J16" s="56"/>
      <c r="K16" s="56"/>
      <c r="L16" s="54"/>
      <c r="M16" s="55"/>
      <c r="N16" s="57"/>
    </row>
    <row r="17" spans="1:14" ht="15.75" thickBot="1">
      <c r="A17" s="58"/>
      <c r="B17" s="52" t="s">
        <v>36</v>
      </c>
      <c r="C17" s="52" t="s">
        <v>50</v>
      </c>
      <c r="D17" s="82" t="s">
        <v>51</v>
      </c>
      <c r="E17" s="54"/>
      <c r="F17" s="55"/>
      <c r="G17" s="55"/>
      <c r="H17" s="55"/>
      <c r="I17" s="55"/>
      <c r="J17" s="56"/>
      <c r="K17" s="56"/>
      <c r="L17" s="54"/>
      <c r="M17" s="55"/>
      <c r="N17" s="57"/>
    </row>
    <row r="18" spans="1:14" ht="18">
      <c r="A18" s="83"/>
      <c r="B18" s="84"/>
      <c r="C18" s="84"/>
      <c r="D18" s="85" t="s">
        <v>52</v>
      </c>
      <c r="E18" s="86">
        <v>42520</v>
      </c>
      <c r="F18" s="87" t="s">
        <v>40</v>
      </c>
      <c r="G18" s="88" t="s">
        <v>41</v>
      </c>
      <c r="H18" s="87" t="s">
        <v>53</v>
      </c>
      <c r="I18" s="87">
        <v>1</v>
      </c>
      <c r="J18" s="89">
        <v>4800000</v>
      </c>
      <c r="K18" s="89">
        <v>4800000</v>
      </c>
      <c r="L18" s="86">
        <v>42521</v>
      </c>
      <c r="M18" s="88">
        <v>4</v>
      </c>
      <c r="N18" s="90" t="s">
        <v>43</v>
      </c>
    </row>
    <row r="19" spans="1:14" ht="18">
      <c r="A19" s="91"/>
      <c r="B19" s="92"/>
      <c r="C19" s="92"/>
      <c r="D19" s="70" t="s">
        <v>52</v>
      </c>
      <c r="E19" s="63">
        <v>42520</v>
      </c>
      <c r="F19" s="64" t="s">
        <v>40</v>
      </c>
      <c r="G19" s="93" t="s">
        <v>41</v>
      </c>
      <c r="H19" s="65" t="s">
        <v>54</v>
      </c>
      <c r="I19" s="65">
        <v>1</v>
      </c>
      <c r="J19" s="66">
        <v>4800000</v>
      </c>
      <c r="K19" s="66">
        <v>4800000</v>
      </c>
      <c r="L19" s="63">
        <v>42521</v>
      </c>
      <c r="M19" s="94">
        <v>4</v>
      </c>
      <c r="N19" s="95" t="s">
        <v>43</v>
      </c>
    </row>
    <row r="20" spans="1:14" ht="18">
      <c r="A20" s="60"/>
      <c r="B20" s="92"/>
      <c r="C20" s="92"/>
      <c r="D20" s="70" t="s">
        <v>52</v>
      </c>
      <c r="E20" s="63">
        <v>42520</v>
      </c>
      <c r="F20" s="64" t="s">
        <v>40</v>
      </c>
      <c r="G20" s="93" t="s">
        <v>41</v>
      </c>
      <c r="H20" s="65" t="s">
        <v>55</v>
      </c>
      <c r="I20" s="65">
        <v>1</v>
      </c>
      <c r="J20" s="66">
        <v>4800000</v>
      </c>
      <c r="K20" s="66">
        <v>4800000</v>
      </c>
      <c r="L20" s="63">
        <v>42521</v>
      </c>
      <c r="M20" s="94">
        <v>4</v>
      </c>
      <c r="N20" s="95" t="s">
        <v>43</v>
      </c>
    </row>
    <row r="21" spans="1:14" ht="18">
      <c r="A21" s="91"/>
      <c r="B21" s="61"/>
      <c r="C21" s="61"/>
      <c r="D21" s="70" t="s">
        <v>52</v>
      </c>
      <c r="E21" s="63">
        <v>42520</v>
      </c>
      <c r="F21" s="64" t="s">
        <v>40</v>
      </c>
      <c r="G21" s="93" t="s">
        <v>41</v>
      </c>
      <c r="H21" s="65" t="s">
        <v>56</v>
      </c>
      <c r="I21" s="65">
        <v>1</v>
      </c>
      <c r="J21" s="66">
        <v>4800000</v>
      </c>
      <c r="K21" s="66">
        <v>4800000</v>
      </c>
      <c r="L21" s="63">
        <v>42521</v>
      </c>
      <c r="M21" s="96">
        <v>4</v>
      </c>
      <c r="N21" s="97" t="s">
        <v>43</v>
      </c>
    </row>
    <row r="22" spans="1:14" ht="18">
      <c r="A22" s="91"/>
      <c r="B22" s="68"/>
      <c r="C22" s="68"/>
      <c r="D22" s="70" t="s">
        <v>52</v>
      </c>
      <c r="E22" s="63">
        <v>42520</v>
      </c>
      <c r="F22" s="64" t="s">
        <v>40</v>
      </c>
      <c r="G22" s="93" t="s">
        <v>41</v>
      </c>
      <c r="H22" s="65" t="s">
        <v>57</v>
      </c>
      <c r="I22" s="65">
        <v>1</v>
      </c>
      <c r="J22" s="66">
        <v>4800000</v>
      </c>
      <c r="K22" s="66">
        <v>4800000</v>
      </c>
      <c r="L22" s="63">
        <v>42521</v>
      </c>
      <c r="M22" s="96">
        <v>4</v>
      </c>
      <c r="N22" s="97" t="s">
        <v>43</v>
      </c>
    </row>
    <row r="23" spans="1:14" ht="18">
      <c r="A23" s="91"/>
      <c r="B23" s="68"/>
      <c r="C23" s="68"/>
      <c r="D23" s="70" t="s">
        <v>52</v>
      </c>
      <c r="E23" s="63">
        <v>42520</v>
      </c>
      <c r="F23" s="64" t="s">
        <v>40</v>
      </c>
      <c r="G23" s="93" t="s">
        <v>41</v>
      </c>
      <c r="H23" s="65" t="s">
        <v>58</v>
      </c>
      <c r="I23" s="65">
        <v>1</v>
      </c>
      <c r="J23" s="66">
        <v>4800000</v>
      </c>
      <c r="K23" s="66">
        <v>4800000</v>
      </c>
      <c r="L23" s="63">
        <v>42521</v>
      </c>
      <c r="M23" s="96">
        <v>4</v>
      </c>
      <c r="N23" s="97" t="s">
        <v>43</v>
      </c>
    </row>
    <row r="24" spans="1:14" ht="18">
      <c r="A24" s="91"/>
      <c r="B24" s="68"/>
      <c r="C24" s="68"/>
      <c r="D24" s="70" t="s">
        <v>52</v>
      </c>
      <c r="E24" s="63">
        <v>42520</v>
      </c>
      <c r="F24" s="64" t="s">
        <v>40</v>
      </c>
      <c r="G24" s="93" t="s">
        <v>41</v>
      </c>
      <c r="H24" s="65" t="s">
        <v>59</v>
      </c>
      <c r="I24" s="65">
        <v>1</v>
      </c>
      <c r="J24" s="66">
        <v>4800000</v>
      </c>
      <c r="K24" s="66">
        <v>4800000</v>
      </c>
      <c r="L24" s="63">
        <v>42521</v>
      </c>
      <c r="M24" s="96">
        <v>4</v>
      </c>
      <c r="N24" s="97" t="s">
        <v>43</v>
      </c>
    </row>
    <row r="25" spans="1:14" ht="18.75" thickBot="1">
      <c r="A25" s="98"/>
      <c r="B25" s="99"/>
      <c r="C25" s="99"/>
      <c r="D25" s="100" t="s">
        <v>52</v>
      </c>
      <c r="E25" s="101">
        <v>42520</v>
      </c>
      <c r="F25" s="102" t="s">
        <v>40</v>
      </c>
      <c r="G25" s="103" t="s">
        <v>41</v>
      </c>
      <c r="H25" s="102" t="s">
        <v>60</v>
      </c>
      <c r="I25" s="102">
        <v>1</v>
      </c>
      <c r="J25" s="104">
        <v>4800000</v>
      </c>
      <c r="K25" s="104">
        <v>4800000</v>
      </c>
      <c r="L25" s="105">
        <v>42521</v>
      </c>
      <c r="M25" s="106">
        <v>4</v>
      </c>
      <c r="N25" s="107" t="s">
        <v>43</v>
      </c>
    </row>
    <row r="26" spans="1:14" ht="15.75" thickBot="1">
      <c r="A26" s="108"/>
      <c r="B26" s="109"/>
      <c r="C26" s="109"/>
      <c r="D26" s="110" t="s">
        <v>61</v>
      </c>
      <c r="E26" s="109"/>
      <c r="F26" s="109"/>
      <c r="G26" s="109"/>
      <c r="H26" s="109"/>
      <c r="I26" s="109"/>
      <c r="J26" s="111" t="s">
        <v>4</v>
      </c>
      <c r="K26" s="112">
        <f>SUM(K13:K25)</f>
        <v>48500000</v>
      </c>
      <c r="L26" s="109"/>
      <c r="M26" s="109"/>
      <c r="N26" s="113"/>
    </row>
    <row r="30" spans="1:14">
      <c r="A30" s="114" t="s">
        <v>62</v>
      </c>
      <c r="B30" s="114"/>
      <c r="C30" s="114"/>
      <c r="D30" s="115"/>
      <c r="E30" s="115" t="s">
        <v>63</v>
      </c>
      <c r="F30" s="116"/>
      <c r="G30" s="116"/>
      <c r="H30" s="116"/>
      <c r="I30" s="116" t="s">
        <v>64</v>
      </c>
      <c r="J30" s="116"/>
      <c r="K30" s="115" t="s">
        <v>65</v>
      </c>
      <c r="L30" s="115"/>
      <c r="M30" s="116"/>
      <c r="N30" s="117"/>
    </row>
    <row r="31" spans="1:14">
      <c r="A31" s="114" t="s">
        <v>66</v>
      </c>
      <c r="B31" s="114"/>
      <c r="C31" s="114"/>
      <c r="D31" s="115"/>
      <c r="E31" s="115" t="s">
        <v>67</v>
      </c>
      <c r="F31" s="116"/>
      <c r="G31" s="116"/>
      <c r="H31" s="116"/>
      <c r="I31" s="118"/>
      <c r="J31" s="118"/>
      <c r="K31" s="115" t="s">
        <v>68</v>
      </c>
      <c r="L31" s="116"/>
      <c r="M31" s="116"/>
      <c r="N31" s="117"/>
    </row>
    <row r="34" spans="1:14" ht="18">
      <c r="A34" s="278" t="s">
        <v>0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</row>
    <row r="35" spans="1:1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 t="s">
        <v>69</v>
      </c>
      <c r="N35" s="1"/>
    </row>
    <row r="36" spans="1:14" ht="15.75" thickBot="1">
      <c r="A36" s="3" t="s">
        <v>2</v>
      </c>
      <c r="B36" s="4"/>
      <c r="C36" s="5"/>
      <c r="D36" s="6" t="s">
        <v>3</v>
      </c>
      <c r="E36" s="6" t="s">
        <v>4</v>
      </c>
      <c r="F36" s="6"/>
      <c r="G36" s="6"/>
      <c r="H36" s="5" t="s">
        <v>4</v>
      </c>
      <c r="I36" s="5"/>
      <c r="J36" s="5"/>
      <c r="K36" s="7" t="s">
        <v>5</v>
      </c>
      <c r="L36" s="6"/>
      <c r="M36" s="6"/>
      <c r="N36" s="6"/>
    </row>
    <row r="37" spans="1:14">
      <c r="A37" s="8" t="s">
        <v>6</v>
      </c>
      <c r="B37" s="9"/>
      <c r="C37" s="10"/>
      <c r="D37" s="11" t="s">
        <v>7</v>
      </c>
      <c r="E37" s="12" t="s">
        <v>8</v>
      </c>
      <c r="F37" s="13"/>
      <c r="G37" s="14"/>
      <c r="H37" s="15" t="s">
        <v>6</v>
      </c>
      <c r="I37" s="16"/>
      <c r="J37" s="10"/>
      <c r="K37" s="9"/>
      <c r="L37" s="9"/>
      <c r="M37" s="9"/>
      <c r="N37" s="17"/>
    </row>
    <row r="38" spans="1:14">
      <c r="A38" s="18" t="s">
        <v>9</v>
      </c>
      <c r="B38" s="19"/>
      <c r="C38" s="20"/>
      <c r="D38" s="21" t="s">
        <v>10</v>
      </c>
      <c r="E38" s="22" t="s">
        <v>11</v>
      </c>
      <c r="F38" s="23"/>
      <c r="G38" s="24" t="s">
        <v>12</v>
      </c>
      <c r="H38" s="25" t="s">
        <v>13</v>
      </c>
      <c r="I38" s="26"/>
      <c r="J38" s="20"/>
      <c r="K38" s="27"/>
      <c r="L38" s="19"/>
      <c r="M38" s="19"/>
      <c r="N38" s="28"/>
    </row>
    <row r="39" spans="1:14">
      <c r="A39" s="18" t="s">
        <v>14</v>
      </c>
      <c r="B39" s="19"/>
      <c r="C39" s="29"/>
      <c r="D39" s="21"/>
      <c r="E39" s="22" t="s">
        <v>15</v>
      </c>
      <c r="F39" s="23"/>
      <c r="G39" s="24" t="s">
        <v>16</v>
      </c>
      <c r="H39" s="30" t="s">
        <v>14</v>
      </c>
      <c r="I39" s="19"/>
      <c r="J39" s="20"/>
      <c r="K39" s="31"/>
      <c r="L39" s="19"/>
      <c r="M39" s="19"/>
      <c r="N39" s="28"/>
    </row>
    <row r="40" spans="1:14" ht="15.75" thickBot="1">
      <c r="A40" s="32" t="s">
        <v>17</v>
      </c>
      <c r="B40" s="33"/>
      <c r="C40" s="34"/>
      <c r="D40" s="35" t="s">
        <v>18</v>
      </c>
      <c r="E40" s="36"/>
      <c r="F40" s="33"/>
      <c r="G40" s="37"/>
      <c r="H40" s="38" t="s">
        <v>17</v>
      </c>
      <c r="I40" s="33"/>
      <c r="J40" s="34"/>
      <c r="K40" s="35"/>
      <c r="L40" s="33"/>
      <c r="M40" s="33"/>
      <c r="N40" s="39"/>
    </row>
    <row r="41" spans="1:14" ht="15.75" thickBot="1">
      <c r="A41" s="40"/>
      <c r="B41" s="6"/>
      <c r="C41" s="41"/>
      <c r="D41" s="42"/>
      <c r="E41" s="43"/>
      <c r="F41" s="6"/>
      <c r="G41" s="44"/>
      <c r="H41" s="45"/>
      <c r="I41" s="6"/>
      <c r="J41" s="41"/>
      <c r="K41" s="46"/>
      <c r="L41" s="6"/>
      <c r="M41" s="6"/>
      <c r="N41" s="47"/>
    </row>
    <row r="42" spans="1:14">
      <c r="A42" s="279" t="s">
        <v>19</v>
      </c>
      <c r="B42" s="274" t="s">
        <v>20</v>
      </c>
      <c r="C42" s="274" t="s">
        <v>21</v>
      </c>
      <c r="D42" s="281" t="s">
        <v>22</v>
      </c>
      <c r="E42" s="283" t="s">
        <v>23</v>
      </c>
      <c r="F42" s="284"/>
      <c r="G42" s="285"/>
      <c r="H42" s="281" t="s">
        <v>24</v>
      </c>
      <c r="I42" s="274" t="s">
        <v>25</v>
      </c>
      <c r="J42" s="274" t="s">
        <v>26</v>
      </c>
      <c r="K42" s="274" t="s">
        <v>27</v>
      </c>
      <c r="L42" s="274" t="s">
        <v>28</v>
      </c>
      <c r="M42" s="274" t="s">
        <v>29</v>
      </c>
      <c r="N42" s="276" t="s">
        <v>30</v>
      </c>
    </row>
    <row r="43" spans="1:14" ht="15.75" thickBot="1">
      <c r="A43" s="288"/>
      <c r="B43" s="286"/>
      <c r="C43" s="286"/>
      <c r="D43" s="289"/>
      <c r="E43" s="48" t="s">
        <v>31</v>
      </c>
      <c r="F43" s="49" t="s">
        <v>32</v>
      </c>
      <c r="G43" s="50" t="s">
        <v>33</v>
      </c>
      <c r="H43" s="289"/>
      <c r="I43" s="286"/>
      <c r="J43" s="286"/>
      <c r="K43" s="286"/>
      <c r="L43" s="286"/>
      <c r="M43" s="286"/>
      <c r="N43" s="287"/>
    </row>
    <row r="44" spans="1:14" ht="15.75" thickBot="1">
      <c r="A44" s="119" t="s">
        <v>48</v>
      </c>
      <c r="B44" s="120"/>
      <c r="C44" s="121"/>
      <c r="D44" s="122" t="s">
        <v>49</v>
      </c>
      <c r="E44" s="123"/>
      <c r="F44" s="74"/>
      <c r="G44" s="76"/>
      <c r="H44" s="76"/>
      <c r="I44" s="74"/>
      <c r="J44" s="124"/>
      <c r="K44" s="124"/>
      <c r="L44" s="123"/>
      <c r="M44" s="76"/>
      <c r="N44" s="77"/>
    </row>
    <row r="45" spans="1:14" ht="15.75" thickBot="1">
      <c r="A45" s="125"/>
      <c r="B45" s="121" t="s">
        <v>36</v>
      </c>
      <c r="C45" s="121" t="s">
        <v>50</v>
      </c>
      <c r="D45" s="126" t="s">
        <v>51</v>
      </c>
      <c r="E45" s="127"/>
      <c r="F45" s="128"/>
      <c r="G45" s="128"/>
      <c r="H45" s="128"/>
      <c r="I45" s="128"/>
      <c r="J45" s="129"/>
      <c r="K45" s="129"/>
      <c r="L45" s="127"/>
      <c r="M45" s="128"/>
      <c r="N45" s="130"/>
    </row>
    <row r="46" spans="1:14" ht="18">
      <c r="A46" s="131"/>
      <c r="B46" s="132"/>
      <c r="C46" s="132"/>
      <c r="D46" s="85" t="s">
        <v>52</v>
      </c>
      <c r="E46" s="133">
        <v>42520</v>
      </c>
      <c r="F46" s="134" t="s">
        <v>40</v>
      </c>
      <c r="G46" s="88" t="s">
        <v>41</v>
      </c>
      <c r="H46" s="87" t="s">
        <v>70</v>
      </c>
      <c r="I46" s="135">
        <v>1</v>
      </c>
      <c r="J46" s="136">
        <v>4800000</v>
      </c>
      <c r="K46" s="136">
        <v>4800000</v>
      </c>
      <c r="L46" s="133">
        <v>42521</v>
      </c>
      <c r="M46" s="135">
        <v>4</v>
      </c>
      <c r="N46" s="137" t="s">
        <v>43</v>
      </c>
    </row>
    <row r="47" spans="1:14" ht="18">
      <c r="A47" s="138"/>
      <c r="B47" s="139"/>
      <c r="C47" s="139"/>
      <c r="D47" s="70" t="s">
        <v>52</v>
      </c>
      <c r="E47" s="140">
        <v>42520</v>
      </c>
      <c r="F47" s="141" t="s">
        <v>40</v>
      </c>
      <c r="G47" s="93" t="s">
        <v>41</v>
      </c>
      <c r="H47" s="65" t="s">
        <v>71</v>
      </c>
      <c r="I47" s="142">
        <v>1</v>
      </c>
      <c r="J47" s="143">
        <v>4800000</v>
      </c>
      <c r="K47" s="143">
        <v>4800000</v>
      </c>
      <c r="L47" s="144">
        <v>42521</v>
      </c>
      <c r="M47" s="142">
        <v>4</v>
      </c>
      <c r="N47" s="145" t="s">
        <v>43</v>
      </c>
    </row>
    <row r="48" spans="1:14" ht="18">
      <c r="A48" s="138"/>
      <c r="B48" s="139"/>
      <c r="C48" s="139"/>
      <c r="D48" s="70" t="s">
        <v>52</v>
      </c>
      <c r="E48" s="140">
        <v>42520</v>
      </c>
      <c r="F48" s="141" t="s">
        <v>40</v>
      </c>
      <c r="G48" s="93" t="s">
        <v>41</v>
      </c>
      <c r="H48" s="65" t="s">
        <v>72</v>
      </c>
      <c r="I48" s="142">
        <v>1</v>
      </c>
      <c r="J48" s="143">
        <v>4800000</v>
      </c>
      <c r="K48" s="143">
        <v>4800000</v>
      </c>
      <c r="L48" s="144">
        <v>42521</v>
      </c>
      <c r="M48" s="142">
        <v>4</v>
      </c>
      <c r="N48" s="145" t="s">
        <v>43</v>
      </c>
    </row>
    <row r="49" spans="1:14" ht="18">
      <c r="A49" s="146"/>
      <c r="B49" s="147"/>
      <c r="C49" s="72"/>
      <c r="D49" s="70" t="s">
        <v>52</v>
      </c>
      <c r="E49" s="140">
        <v>42520</v>
      </c>
      <c r="F49" s="141" t="s">
        <v>40</v>
      </c>
      <c r="G49" s="93" t="s">
        <v>41</v>
      </c>
      <c r="H49" s="65" t="s">
        <v>73</v>
      </c>
      <c r="I49" s="64">
        <v>1</v>
      </c>
      <c r="J49" s="143">
        <v>4800000</v>
      </c>
      <c r="K49" s="143">
        <v>4800000</v>
      </c>
      <c r="L49" s="144">
        <v>42521</v>
      </c>
      <c r="M49" s="142">
        <v>4</v>
      </c>
      <c r="N49" s="145" t="s">
        <v>43</v>
      </c>
    </row>
    <row r="50" spans="1:14" ht="18">
      <c r="A50" s="91"/>
      <c r="B50" s="69"/>
      <c r="C50" s="69"/>
      <c r="D50" s="70" t="s">
        <v>52</v>
      </c>
      <c r="E50" s="140">
        <v>42520</v>
      </c>
      <c r="F50" s="141" t="s">
        <v>40</v>
      </c>
      <c r="G50" s="93" t="s">
        <v>41</v>
      </c>
      <c r="H50" s="65" t="s">
        <v>74</v>
      </c>
      <c r="I50" s="65">
        <v>1</v>
      </c>
      <c r="J50" s="143">
        <v>4800000</v>
      </c>
      <c r="K50" s="143">
        <v>4800000</v>
      </c>
      <c r="L50" s="144">
        <v>42521</v>
      </c>
      <c r="M50" s="142">
        <v>4</v>
      </c>
      <c r="N50" s="145" t="s">
        <v>43</v>
      </c>
    </row>
    <row r="51" spans="1:14" ht="18">
      <c r="A51" s="60"/>
      <c r="B51" s="61"/>
      <c r="C51" s="61"/>
      <c r="D51" s="70" t="s">
        <v>75</v>
      </c>
      <c r="E51" s="140">
        <v>42520</v>
      </c>
      <c r="F51" s="141" t="s">
        <v>40</v>
      </c>
      <c r="G51" s="93" t="s">
        <v>41</v>
      </c>
      <c r="H51" s="65" t="s">
        <v>76</v>
      </c>
      <c r="I51" s="65">
        <v>1</v>
      </c>
      <c r="J51" s="66">
        <v>90000</v>
      </c>
      <c r="K51" s="143">
        <v>90000</v>
      </c>
      <c r="L51" s="144">
        <v>42521</v>
      </c>
      <c r="M51" s="142">
        <v>4</v>
      </c>
      <c r="N51" s="145" t="s">
        <v>43</v>
      </c>
    </row>
    <row r="52" spans="1:14" ht="18">
      <c r="A52" s="148"/>
      <c r="B52" s="92"/>
      <c r="C52" s="92"/>
      <c r="D52" s="70" t="s">
        <v>75</v>
      </c>
      <c r="E52" s="140">
        <v>42520</v>
      </c>
      <c r="F52" s="141" t="s">
        <v>40</v>
      </c>
      <c r="G52" s="93" t="s">
        <v>41</v>
      </c>
      <c r="H52" s="65" t="s">
        <v>77</v>
      </c>
      <c r="I52" s="65">
        <v>1</v>
      </c>
      <c r="J52" s="66">
        <v>90000</v>
      </c>
      <c r="K52" s="143">
        <v>90000</v>
      </c>
      <c r="L52" s="144">
        <v>42521</v>
      </c>
      <c r="M52" s="142">
        <v>4</v>
      </c>
      <c r="N52" s="145" t="s">
        <v>43</v>
      </c>
    </row>
    <row r="53" spans="1:14" ht="18">
      <c r="A53" s="60"/>
      <c r="B53" s="92"/>
      <c r="C53" s="92"/>
      <c r="D53" s="70" t="s">
        <v>75</v>
      </c>
      <c r="E53" s="140">
        <v>42520</v>
      </c>
      <c r="F53" s="141" t="s">
        <v>40</v>
      </c>
      <c r="G53" s="93" t="s">
        <v>41</v>
      </c>
      <c r="H53" s="65" t="s">
        <v>78</v>
      </c>
      <c r="I53" s="65">
        <v>1</v>
      </c>
      <c r="J53" s="66">
        <v>90000</v>
      </c>
      <c r="K53" s="143">
        <v>90000</v>
      </c>
      <c r="L53" s="144">
        <v>42521</v>
      </c>
      <c r="M53" s="142">
        <v>4</v>
      </c>
      <c r="N53" s="145" t="s">
        <v>43</v>
      </c>
    </row>
    <row r="54" spans="1:14" ht="18">
      <c r="A54" s="60"/>
      <c r="B54" s="61"/>
      <c r="C54" s="61"/>
      <c r="D54" s="70" t="s">
        <v>75</v>
      </c>
      <c r="E54" s="140">
        <v>42520</v>
      </c>
      <c r="F54" s="141" t="s">
        <v>40</v>
      </c>
      <c r="G54" s="93" t="s">
        <v>41</v>
      </c>
      <c r="H54" s="65" t="s">
        <v>79</v>
      </c>
      <c r="I54" s="65">
        <v>1</v>
      </c>
      <c r="J54" s="66">
        <v>90000</v>
      </c>
      <c r="K54" s="143">
        <v>90000</v>
      </c>
      <c r="L54" s="144">
        <v>42521</v>
      </c>
      <c r="M54" s="142">
        <v>4</v>
      </c>
      <c r="N54" s="145" t="s">
        <v>43</v>
      </c>
    </row>
    <row r="55" spans="1:14" ht="18">
      <c r="A55" s="91"/>
      <c r="B55" s="69"/>
      <c r="C55" s="69"/>
      <c r="D55" s="70" t="s">
        <v>75</v>
      </c>
      <c r="E55" s="140">
        <v>42520</v>
      </c>
      <c r="F55" s="141" t="s">
        <v>40</v>
      </c>
      <c r="G55" s="93" t="s">
        <v>41</v>
      </c>
      <c r="H55" s="65" t="s">
        <v>80</v>
      </c>
      <c r="I55" s="65">
        <v>1</v>
      </c>
      <c r="J55" s="66">
        <v>90000</v>
      </c>
      <c r="K55" s="143">
        <v>90000</v>
      </c>
      <c r="L55" s="144">
        <v>42521</v>
      </c>
      <c r="M55" s="142">
        <v>4</v>
      </c>
      <c r="N55" s="145" t="s">
        <v>43</v>
      </c>
    </row>
    <row r="56" spans="1:14" ht="18">
      <c r="A56" s="60"/>
      <c r="B56" s="92"/>
      <c r="C56" s="92"/>
      <c r="D56" s="70" t="s">
        <v>75</v>
      </c>
      <c r="E56" s="140">
        <v>42520</v>
      </c>
      <c r="F56" s="141" t="s">
        <v>40</v>
      </c>
      <c r="G56" s="93" t="s">
        <v>41</v>
      </c>
      <c r="H56" s="65" t="s">
        <v>81</v>
      </c>
      <c r="I56" s="65">
        <v>1</v>
      </c>
      <c r="J56" s="66">
        <v>90000</v>
      </c>
      <c r="K56" s="143">
        <v>90000</v>
      </c>
      <c r="L56" s="144">
        <v>42521</v>
      </c>
      <c r="M56" s="142">
        <v>4</v>
      </c>
      <c r="N56" s="145" t="s">
        <v>43</v>
      </c>
    </row>
    <row r="57" spans="1:14" ht="18">
      <c r="A57" s="60"/>
      <c r="B57" s="61"/>
      <c r="C57" s="61"/>
      <c r="D57" s="70" t="s">
        <v>75</v>
      </c>
      <c r="E57" s="140">
        <v>42520</v>
      </c>
      <c r="F57" s="141" t="s">
        <v>40</v>
      </c>
      <c r="G57" s="93" t="s">
        <v>41</v>
      </c>
      <c r="H57" s="65" t="s">
        <v>82</v>
      </c>
      <c r="I57" s="65">
        <v>1</v>
      </c>
      <c r="J57" s="66">
        <v>90000</v>
      </c>
      <c r="K57" s="143">
        <v>90000</v>
      </c>
      <c r="L57" s="144">
        <v>42521</v>
      </c>
      <c r="M57" s="142">
        <v>4</v>
      </c>
      <c r="N57" s="145" t="s">
        <v>43</v>
      </c>
    </row>
    <row r="58" spans="1:14" ht="18.75" thickBot="1">
      <c r="A58" s="149"/>
      <c r="B58" s="150"/>
      <c r="C58" s="150"/>
      <c r="D58" s="100" t="s">
        <v>75</v>
      </c>
      <c r="E58" s="151">
        <v>42520</v>
      </c>
      <c r="F58" s="152" t="s">
        <v>40</v>
      </c>
      <c r="G58" s="103" t="s">
        <v>41</v>
      </c>
      <c r="H58" s="102" t="s">
        <v>83</v>
      </c>
      <c r="I58" s="102">
        <v>1</v>
      </c>
      <c r="J58" s="153">
        <v>90000</v>
      </c>
      <c r="K58" s="154">
        <v>90000</v>
      </c>
      <c r="L58" s="151">
        <v>42521</v>
      </c>
      <c r="M58" s="155">
        <v>4</v>
      </c>
      <c r="N58" s="156" t="s">
        <v>43</v>
      </c>
    </row>
    <row r="59" spans="1:14" ht="15.75" thickBot="1">
      <c r="A59" s="157"/>
      <c r="B59" s="158"/>
      <c r="C59" s="158"/>
      <c r="D59" s="159"/>
      <c r="E59" s="108"/>
      <c r="F59" s="160"/>
      <c r="G59" s="109"/>
      <c r="H59" s="109"/>
      <c r="I59" s="109"/>
      <c r="J59" s="111" t="s">
        <v>4</v>
      </c>
      <c r="K59" s="112">
        <f>+K26+K46+K47+K48+K49+K50+K51+K52+K53+K54+K55+K56+K57+K58</f>
        <v>73220000</v>
      </c>
      <c r="L59" s="109"/>
      <c r="M59" s="109"/>
      <c r="N59" s="113"/>
    </row>
    <row r="60" spans="1:14">
      <c r="A60" s="161"/>
      <c r="B60" s="162"/>
      <c r="C60" s="162"/>
      <c r="D60" s="163"/>
    </row>
    <row r="61" spans="1:14">
      <c r="A61" s="164"/>
      <c r="B61" s="165"/>
      <c r="C61" s="165"/>
      <c r="D61" s="163"/>
    </row>
    <row r="62" spans="1:14">
      <c r="A62" s="164"/>
      <c r="B62" s="164"/>
      <c r="C62" s="164"/>
      <c r="D62" s="163"/>
    </row>
    <row r="63" spans="1:14">
      <c r="A63" s="114" t="s">
        <v>62</v>
      </c>
      <c r="B63" s="114"/>
      <c r="C63" s="114"/>
      <c r="D63" s="115"/>
      <c r="E63" s="115" t="s">
        <v>63</v>
      </c>
      <c r="F63" s="116"/>
      <c r="G63" s="116"/>
      <c r="H63" s="116"/>
      <c r="I63" s="116" t="s">
        <v>64</v>
      </c>
      <c r="J63" s="116"/>
      <c r="K63" s="115" t="s">
        <v>65</v>
      </c>
      <c r="L63" s="115"/>
      <c r="M63" s="116"/>
      <c r="N63" s="117"/>
    </row>
    <row r="64" spans="1:14">
      <c r="A64" s="114" t="s">
        <v>66</v>
      </c>
      <c r="B64" s="114"/>
      <c r="C64" s="114"/>
      <c r="D64" s="115"/>
      <c r="E64" s="115" t="s">
        <v>67</v>
      </c>
      <c r="F64" s="116"/>
      <c r="G64" s="116"/>
      <c r="H64" s="116"/>
      <c r="I64" s="118"/>
      <c r="J64" s="118"/>
      <c r="K64" s="115" t="s">
        <v>68</v>
      </c>
      <c r="L64" s="116"/>
      <c r="M64" s="116"/>
      <c r="N64" s="117"/>
    </row>
    <row r="65" spans="1:14">
      <c r="A65" s="164"/>
      <c r="B65" s="164"/>
      <c r="C65" s="164"/>
    </row>
    <row r="66" spans="1:14">
      <c r="A66" s="166"/>
      <c r="B66" s="166"/>
      <c r="C66" s="166"/>
    </row>
    <row r="67" spans="1:14" ht="18">
      <c r="A67" s="278" t="s">
        <v>0</v>
      </c>
      <c r="B67" s="278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</row>
    <row r="68" spans="1:1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 t="s">
        <v>84</v>
      </c>
      <c r="N68" s="1"/>
    </row>
    <row r="69" spans="1:14" ht="15.75" thickBot="1">
      <c r="A69" s="3" t="s">
        <v>2</v>
      </c>
      <c r="B69" s="4"/>
      <c r="C69" s="5"/>
      <c r="D69" s="6" t="s">
        <v>3</v>
      </c>
      <c r="E69" s="6" t="s">
        <v>4</v>
      </c>
      <c r="F69" s="6"/>
      <c r="G69" s="6"/>
      <c r="H69" s="5" t="s">
        <v>4</v>
      </c>
      <c r="I69" s="5"/>
      <c r="J69" s="5"/>
      <c r="K69" s="7" t="s">
        <v>5</v>
      </c>
      <c r="L69" s="6"/>
      <c r="M69" s="6"/>
      <c r="N69" s="6"/>
    </row>
    <row r="70" spans="1:14">
      <c r="A70" s="8" t="s">
        <v>6</v>
      </c>
      <c r="B70" s="9"/>
      <c r="C70" s="10"/>
      <c r="D70" s="11" t="s">
        <v>7</v>
      </c>
      <c r="E70" s="12" t="s">
        <v>8</v>
      </c>
      <c r="F70" s="13"/>
      <c r="G70" s="14"/>
      <c r="H70" s="15" t="s">
        <v>6</v>
      </c>
      <c r="I70" s="16"/>
      <c r="J70" s="10"/>
      <c r="K70" s="9"/>
      <c r="L70" s="9"/>
      <c r="M70" s="9"/>
      <c r="N70" s="17"/>
    </row>
    <row r="71" spans="1:14">
      <c r="A71" s="18" t="s">
        <v>9</v>
      </c>
      <c r="B71" s="19"/>
      <c r="C71" s="20"/>
      <c r="D71" s="21" t="s">
        <v>10</v>
      </c>
      <c r="E71" s="22" t="s">
        <v>11</v>
      </c>
      <c r="F71" s="23"/>
      <c r="G71" s="24" t="s">
        <v>12</v>
      </c>
      <c r="H71" s="25" t="s">
        <v>13</v>
      </c>
      <c r="I71" s="26"/>
      <c r="J71" s="20"/>
      <c r="K71" s="27"/>
      <c r="L71" s="19"/>
      <c r="M71" s="19"/>
      <c r="N71" s="28"/>
    </row>
    <row r="72" spans="1:14">
      <c r="A72" s="18" t="s">
        <v>14</v>
      </c>
      <c r="B72" s="19"/>
      <c r="C72" s="29"/>
      <c r="D72" s="21"/>
      <c r="E72" s="22" t="s">
        <v>15</v>
      </c>
      <c r="F72" s="23"/>
      <c r="G72" s="24" t="s">
        <v>16</v>
      </c>
      <c r="H72" s="30" t="s">
        <v>14</v>
      </c>
      <c r="I72" s="19"/>
      <c r="J72" s="20"/>
      <c r="K72" s="31"/>
      <c r="L72" s="19"/>
      <c r="M72" s="19"/>
      <c r="N72" s="28"/>
    </row>
    <row r="73" spans="1:14" ht="15.75" thickBot="1">
      <c r="A73" s="32" t="s">
        <v>17</v>
      </c>
      <c r="B73" s="33"/>
      <c r="C73" s="34"/>
      <c r="D73" s="35" t="s">
        <v>18</v>
      </c>
      <c r="E73" s="36"/>
      <c r="F73" s="33"/>
      <c r="G73" s="37"/>
      <c r="H73" s="38" t="s">
        <v>17</v>
      </c>
      <c r="I73" s="33"/>
      <c r="J73" s="34"/>
      <c r="K73" s="35"/>
      <c r="L73" s="33"/>
      <c r="M73" s="33"/>
      <c r="N73" s="39"/>
    </row>
    <row r="74" spans="1:14" ht="15.75" thickBot="1">
      <c r="A74" s="40"/>
      <c r="B74" s="6"/>
      <c r="C74" s="41"/>
      <c r="D74" s="42"/>
      <c r="E74" s="43"/>
      <c r="F74" s="6"/>
      <c r="G74" s="44"/>
      <c r="H74" s="45"/>
      <c r="I74" s="6"/>
      <c r="J74" s="41"/>
      <c r="K74" s="46"/>
      <c r="L74" s="6"/>
      <c r="M74" s="6"/>
      <c r="N74" s="47"/>
    </row>
    <row r="75" spans="1:14">
      <c r="A75" s="279" t="s">
        <v>19</v>
      </c>
      <c r="B75" s="274" t="s">
        <v>20</v>
      </c>
      <c r="C75" s="274" t="s">
        <v>21</v>
      </c>
      <c r="D75" s="281" t="s">
        <v>22</v>
      </c>
      <c r="E75" s="283" t="s">
        <v>23</v>
      </c>
      <c r="F75" s="284"/>
      <c r="G75" s="285"/>
      <c r="H75" s="281" t="s">
        <v>24</v>
      </c>
      <c r="I75" s="274" t="s">
        <v>25</v>
      </c>
      <c r="J75" s="274" t="s">
        <v>26</v>
      </c>
      <c r="K75" s="274" t="s">
        <v>27</v>
      </c>
      <c r="L75" s="274" t="s">
        <v>28</v>
      </c>
      <c r="M75" s="274" t="s">
        <v>29</v>
      </c>
      <c r="N75" s="276" t="s">
        <v>30</v>
      </c>
    </row>
    <row r="76" spans="1:14" ht="15.75" thickBot="1">
      <c r="A76" s="288"/>
      <c r="B76" s="286"/>
      <c r="C76" s="286"/>
      <c r="D76" s="289"/>
      <c r="E76" s="48" t="s">
        <v>31</v>
      </c>
      <c r="F76" s="49" t="s">
        <v>32</v>
      </c>
      <c r="G76" s="50" t="s">
        <v>33</v>
      </c>
      <c r="H76" s="289"/>
      <c r="I76" s="286"/>
      <c r="J76" s="286"/>
      <c r="K76" s="286"/>
      <c r="L76" s="286"/>
      <c r="M76" s="286"/>
      <c r="N76" s="287"/>
    </row>
    <row r="77" spans="1:14" ht="15.75" thickBot="1">
      <c r="A77" s="167" t="s">
        <v>48</v>
      </c>
      <c r="B77" s="168"/>
      <c r="C77" s="169"/>
      <c r="D77" s="170" t="s">
        <v>49</v>
      </c>
      <c r="E77" s="171"/>
      <c r="F77" s="55"/>
      <c r="G77" s="55"/>
      <c r="H77" s="55"/>
      <c r="I77" s="55"/>
      <c r="J77" s="56"/>
      <c r="K77" s="56"/>
      <c r="L77" s="54"/>
      <c r="M77" s="55"/>
      <c r="N77" s="57"/>
    </row>
    <row r="78" spans="1:14" ht="15.75" thickBot="1">
      <c r="A78" s="125"/>
      <c r="B78" s="121" t="s">
        <v>36</v>
      </c>
      <c r="C78" s="121" t="s">
        <v>50</v>
      </c>
      <c r="D78" s="126" t="s">
        <v>51</v>
      </c>
      <c r="E78" s="127"/>
      <c r="F78" s="128"/>
      <c r="G78" s="128"/>
      <c r="H78" s="128"/>
      <c r="I78" s="128"/>
      <c r="J78" s="129"/>
      <c r="K78" s="129"/>
      <c r="L78" s="127"/>
      <c r="M78" s="128"/>
      <c r="N78" s="130"/>
    </row>
    <row r="79" spans="1:14" ht="18">
      <c r="A79" s="83"/>
      <c r="B79" s="172"/>
      <c r="C79" s="172"/>
      <c r="D79" s="85" t="s">
        <v>75</v>
      </c>
      <c r="E79" s="133">
        <v>42520</v>
      </c>
      <c r="F79" s="134" t="s">
        <v>40</v>
      </c>
      <c r="G79" s="88" t="s">
        <v>41</v>
      </c>
      <c r="H79" s="87" t="s">
        <v>85</v>
      </c>
      <c r="I79" s="87">
        <v>1</v>
      </c>
      <c r="J79" s="89">
        <v>90000</v>
      </c>
      <c r="K79" s="89">
        <v>90000</v>
      </c>
      <c r="L79" s="133">
        <v>42521</v>
      </c>
      <c r="M79" s="87">
        <v>4</v>
      </c>
      <c r="N79" s="173" t="s">
        <v>43</v>
      </c>
    </row>
    <row r="80" spans="1:14" ht="18">
      <c r="A80" s="60"/>
      <c r="B80" s="92"/>
      <c r="C80" s="92"/>
      <c r="D80" s="70" t="s">
        <v>75</v>
      </c>
      <c r="E80" s="144">
        <v>42520</v>
      </c>
      <c r="F80" s="174" t="s">
        <v>40</v>
      </c>
      <c r="G80" s="94" t="s">
        <v>41</v>
      </c>
      <c r="H80" s="65" t="s">
        <v>86</v>
      </c>
      <c r="I80" s="65">
        <v>1</v>
      </c>
      <c r="J80" s="66">
        <v>90000</v>
      </c>
      <c r="K80" s="66">
        <v>90000</v>
      </c>
      <c r="L80" s="144">
        <v>42521</v>
      </c>
      <c r="M80" s="64">
        <v>4</v>
      </c>
      <c r="N80" s="175" t="s">
        <v>43</v>
      </c>
    </row>
    <row r="81" spans="1:14" ht="18">
      <c r="A81" s="60"/>
      <c r="B81" s="61"/>
      <c r="C81" s="61"/>
      <c r="D81" s="70" t="s">
        <v>75</v>
      </c>
      <c r="E81" s="144">
        <v>42520</v>
      </c>
      <c r="F81" s="174" t="s">
        <v>40</v>
      </c>
      <c r="G81" s="94" t="s">
        <v>41</v>
      </c>
      <c r="H81" s="65" t="s">
        <v>87</v>
      </c>
      <c r="I81" s="65">
        <v>1</v>
      </c>
      <c r="J81" s="66">
        <v>90000</v>
      </c>
      <c r="K81" s="66">
        <v>90000</v>
      </c>
      <c r="L81" s="144">
        <v>42521</v>
      </c>
      <c r="M81" s="64">
        <v>4</v>
      </c>
      <c r="N81" s="175" t="s">
        <v>43</v>
      </c>
    </row>
    <row r="82" spans="1:14" ht="18">
      <c r="A82" s="60"/>
      <c r="B82" s="61"/>
      <c r="C82" s="61"/>
      <c r="D82" s="70" t="s">
        <v>75</v>
      </c>
      <c r="E82" s="144">
        <v>42520</v>
      </c>
      <c r="F82" s="174" t="s">
        <v>40</v>
      </c>
      <c r="G82" s="94" t="s">
        <v>41</v>
      </c>
      <c r="H82" s="65" t="s">
        <v>88</v>
      </c>
      <c r="I82" s="65">
        <v>1</v>
      </c>
      <c r="J82" s="66">
        <v>90000</v>
      </c>
      <c r="K82" s="66">
        <v>90000</v>
      </c>
      <c r="L82" s="144">
        <v>42521</v>
      </c>
      <c r="M82" s="64">
        <v>4</v>
      </c>
      <c r="N82" s="175" t="s">
        <v>43</v>
      </c>
    </row>
    <row r="83" spans="1:14" ht="18">
      <c r="A83" s="60"/>
      <c r="B83" s="92"/>
      <c r="C83" s="92"/>
      <c r="D83" s="176" t="s">
        <v>75</v>
      </c>
      <c r="E83" s="144">
        <v>42520</v>
      </c>
      <c r="F83" s="174" t="s">
        <v>40</v>
      </c>
      <c r="G83" s="94" t="s">
        <v>41</v>
      </c>
      <c r="H83" s="65" t="s">
        <v>89</v>
      </c>
      <c r="I83" s="65">
        <v>1</v>
      </c>
      <c r="J83" s="66">
        <v>90000</v>
      </c>
      <c r="K83" s="66">
        <v>90000</v>
      </c>
      <c r="L83" s="144">
        <v>42521</v>
      </c>
      <c r="M83" s="64">
        <v>4</v>
      </c>
      <c r="N83" s="175" t="s">
        <v>43</v>
      </c>
    </row>
    <row r="84" spans="1:14" ht="18">
      <c r="A84" s="177"/>
      <c r="B84" s="178"/>
      <c r="C84" s="178"/>
      <c r="D84" s="70" t="s">
        <v>75</v>
      </c>
      <c r="E84" s="144">
        <v>42520</v>
      </c>
      <c r="F84" s="174" t="s">
        <v>40</v>
      </c>
      <c r="G84" s="94" t="s">
        <v>41</v>
      </c>
      <c r="H84" s="65" t="s">
        <v>90</v>
      </c>
      <c r="I84" s="65">
        <v>1</v>
      </c>
      <c r="J84" s="66">
        <v>90000</v>
      </c>
      <c r="K84" s="66">
        <v>90000</v>
      </c>
      <c r="L84" s="144">
        <v>42521</v>
      </c>
      <c r="M84" s="64">
        <v>4</v>
      </c>
      <c r="N84" s="175" t="s">
        <v>43</v>
      </c>
    </row>
    <row r="85" spans="1:14" ht="18">
      <c r="A85" s="60"/>
      <c r="B85" s="92"/>
      <c r="C85" s="92"/>
      <c r="D85" s="70" t="s">
        <v>75</v>
      </c>
      <c r="E85" s="144">
        <v>42520</v>
      </c>
      <c r="F85" s="174" t="s">
        <v>40</v>
      </c>
      <c r="G85" s="94" t="s">
        <v>41</v>
      </c>
      <c r="H85" s="65" t="s">
        <v>91</v>
      </c>
      <c r="I85" s="65">
        <v>1</v>
      </c>
      <c r="J85" s="66">
        <v>90000</v>
      </c>
      <c r="K85" s="66">
        <v>90000</v>
      </c>
      <c r="L85" s="144">
        <v>42521</v>
      </c>
      <c r="M85" s="76">
        <v>4</v>
      </c>
      <c r="N85" s="175" t="s">
        <v>43</v>
      </c>
    </row>
    <row r="86" spans="1:14" ht="18">
      <c r="A86" s="60"/>
      <c r="B86" s="61"/>
      <c r="C86" s="61"/>
      <c r="D86" s="70" t="s">
        <v>75</v>
      </c>
      <c r="E86" s="144">
        <v>42520</v>
      </c>
      <c r="F86" s="174" t="s">
        <v>40</v>
      </c>
      <c r="G86" s="94" t="s">
        <v>41</v>
      </c>
      <c r="H86" s="65" t="s">
        <v>92</v>
      </c>
      <c r="I86" s="65">
        <v>1</v>
      </c>
      <c r="J86" s="66">
        <v>90000</v>
      </c>
      <c r="K86" s="66">
        <v>90000</v>
      </c>
      <c r="L86" s="144">
        <v>42521</v>
      </c>
      <c r="M86" s="94">
        <v>4</v>
      </c>
      <c r="N86" s="175" t="s">
        <v>43</v>
      </c>
    </row>
    <row r="87" spans="1:14" ht="18">
      <c r="A87" s="60"/>
      <c r="B87" s="61"/>
      <c r="C87" s="61"/>
      <c r="D87" s="70" t="s">
        <v>75</v>
      </c>
      <c r="E87" s="144">
        <v>42520</v>
      </c>
      <c r="F87" s="174" t="s">
        <v>40</v>
      </c>
      <c r="G87" s="94" t="s">
        <v>41</v>
      </c>
      <c r="H87" s="65" t="s">
        <v>93</v>
      </c>
      <c r="I87" s="65">
        <v>1</v>
      </c>
      <c r="J87" s="66">
        <v>90000</v>
      </c>
      <c r="K87" s="66">
        <v>90000</v>
      </c>
      <c r="L87" s="144">
        <v>42521</v>
      </c>
      <c r="M87" s="94">
        <v>4</v>
      </c>
      <c r="N87" s="175" t="s">
        <v>43</v>
      </c>
    </row>
    <row r="88" spans="1:14" ht="18">
      <c r="A88" s="60"/>
      <c r="B88" s="61"/>
      <c r="C88" s="61"/>
      <c r="D88" s="176" t="s">
        <v>75</v>
      </c>
      <c r="E88" s="144">
        <v>42520</v>
      </c>
      <c r="F88" s="174" t="s">
        <v>40</v>
      </c>
      <c r="G88" s="94" t="s">
        <v>41</v>
      </c>
      <c r="H88" s="65" t="s">
        <v>94</v>
      </c>
      <c r="I88" s="65">
        <v>1</v>
      </c>
      <c r="J88" s="66">
        <v>90000</v>
      </c>
      <c r="K88" s="66">
        <v>90000</v>
      </c>
      <c r="L88" s="144">
        <v>42521</v>
      </c>
      <c r="M88" s="94">
        <v>4</v>
      </c>
      <c r="N88" s="175" t="s">
        <v>43</v>
      </c>
    </row>
    <row r="89" spans="1:14" ht="18">
      <c r="A89" s="60"/>
      <c r="B89" s="61"/>
      <c r="C89" s="61"/>
      <c r="D89" s="176" t="s">
        <v>75</v>
      </c>
      <c r="E89" s="144">
        <v>42520</v>
      </c>
      <c r="F89" s="174" t="s">
        <v>40</v>
      </c>
      <c r="G89" s="94" t="s">
        <v>41</v>
      </c>
      <c r="H89" s="65" t="s">
        <v>95</v>
      </c>
      <c r="I89" s="65">
        <v>1</v>
      </c>
      <c r="J89" s="66">
        <v>90000</v>
      </c>
      <c r="K89" s="66">
        <v>90000</v>
      </c>
      <c r="L89" s="144">
        <v>42521</v>
      </c>
      <c r="M89" s="96">
        <v>4</v>
      </c>
      <c r="N89" s="175" t="s">
        <v>43</v>
      </c>
    </row>
    <row r="90" spans="1:14" ht="18.75" thickBot="1">
      <c r="A90" s="98"/>
      <c r="B90" s="179"/>
      <c r="C90" s="179"/>
      <c r="D90" s="100" t="s">
        <v>75</v>
      </c>
      <c r="E90" s="151">
        <v>42520</v>
      </c>
      <c r="F90" s="152" t="s">
        <v>40</v>
      </c>
      <c r="G90" s="103" t="s">
        <v>41</v>
      </c>
      <c r="H90" s="102" t="s">
        <v>96</v>
      </c>
      <c r="I90" s="102">
        <v>1</v>
      </c>
      <c r="J90" s="104">
        <v>90000</v>
      </c>
      <c r="K90" s="104">
        <v>90000</v>
      </c>
      <c r="L90" s="151">
        <v>42521</v>
      </c>
      <c r="M90" s="106">
        <v>4</v>
      </c>
      <c r="N90" s="180" t="s">
        <v>43</v>
      </c>
    </row>
    <row r="91" spans="1:14" ht="15.75" thickBot="1">
      <c r="A91" s="108"/>
      <c r="B91" s="109"/>
      <c r="C91" s="109"/>
      <c r="D91" s="110" t="s">
        <v>61</v>
      </c>
      <c r="E91" s="109"/>
      <c r="F91" s="109"/>
      <c r="G91" s="109"/>
      <c r="H91" s="109"/>
      <c r="I91" s="109"/>
      <c r="J91" s="111" t="s">
        <v>4</v>
      </c>
      <c r="K91" s="112">
        <f>+K59+K79+K80+K81+K82+K83+K84+K85+K86+K87+K88+K89+K90</f>
        <v>74300000</v>
      </c>
      <c r="L91" s="109"/>
      <c r="M91" s="109"/>
      <c r="N91" s="113"/>
    </row>
    <row r="95" spans="1:14">
      <c r="A95" s="114" t="s">
        <v>62</v>
      </c>
      <c r="B95" s="114"/>
      <c r="C95" s="114"/>
      <c r="D95" s="115"/>
      <c r="E95" s="115" t="s">
        <v>63</v>
      </c>
      <c r="F95" s="116"/>
      <c r="G95" s="116"/>
      <c r="H95" s="116"/>
      <c r="I95" s="116" t="s">
        <v>64</v>
      </c>
      <c r="J95" s="116"/>
      <c r="K95" s="115" t="s">
        <v>65</v>
      </c>
      <c r="L95" s="115"/>
      <c r="M95" s="116"/>
      <c r="N95" s="117"/>
    </row>
    <row r="96" spans="1:14">
      <c r="A96" s="114" t="s">
        <v>66</v>
      </c>
      <c r="B96" s="114"/>
      <c r="C96" s="114"/>
      <c r="D96" s="115"/>
      <c r="E96" s="115" t="s">
        <v>67</v>
      </c>
      <c r="F96" s="116"/>
      <c r="G96" s="116"/>
      <c r="H96" s="116"/>
      <c r="I96" s="118"/>
      <c r="J96" s="118"/>
      <c r="K96" s="115" t="s">
        <v>68</v>
      </c>
      <c r="L96" s="116"/>
      <c r="M96" s="116"/>
      <c r="N96" s="117"/>
    </row>
    <row r="99" spans="1:14" ht="18">
      <c r="A99" s="278" t="s">
        <v>0</v>
      </c>
      <c r="B99" s="278"/>
      <c r="C99" s="278"/>
      <c r="D99" s="278"/>
      <c r="E99" s="278"/>
      <c r="F99" s="278"/>
      <c r="G99" s="278"/>
      <c r="H99" s="278"/>
      <c r="I99" s="278"/>
      <c r="J99" s="278"/>
      <c r="K99" s="278"/>
      <c r="L99" s="278"/>
      <c r="M99" s="278"/>
      <c r="N99" s="278"/>
    </row>
    <row r="100" spans="1:1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 t="s">
        <v>97</v>
      </c>
      <c r="N100" s="1"/>
    </row>
    <row r="101" spans="1:14" ht="15.75" thickBot="1">
      <c r="A101" s="3" t="s">
        <v>2</v>
      </c>
      <c r="B101" s="4"/>
      <c r="C101" s="5"/>
      <c r="D101" s="6" t="s">
        <v>3</v>
      </c>
      <c r="E101" s="6" t="s">
        <v>4</v>
      </c>
      <c r="F101" s="6"/>
      <c r="G101" s="6"/>
      <c r="H101" s="5" t="s">
        <v>4</v>
      </c>
      <c r="I101" s="5"/>
      <c r="J101" s="5"/>
      <c r="K101" s="7" t="s">
        <v>5</v>
      </c>
      <c r="L101" s="6"/>
      <c r="M101" s="6"/>
      <c r="N101" s="6"/>
    </row>
    <row r="102" spans="1:14">
      <c r="A102" s="8" t="s">
        <v>6</v>
      </c>
      <c r="B102" s="9"/>
      <c r="C102" s="10"/>
      <c r="D102" s="11" t="s">
        <v>7</v>
      </c>
      <c r="E102" s="12" t="s">
        <v>8</v>
      </c>
      <c r="F102" s="13"/>
      <c r="G102" s="14"/>
      <c r="H102" s="15" t="s">
        <v>6</v>
      </c>
      <c r="I102" s="16"/>
      <c r="J102" s="10"/>
      <c r="K102" s="9"/>
      <c r="L102" s="9"/>
      <c r="M102" s="9"/>
      <c r="N102" s="17"/>
    </row>
    <row r="103" spans="1:14">
      <c r="A103" s="18" t="s">
        <v>9</v>
      </c>
      <c r="B103" s="19"/>
      <c r="C103" s="20"/>
      <c r="D103" s="21" t="s">
        <v>10</v>
      </c>
      <c r="E103" s="22" t="s">
        <v>11</v>
      </c>
      <c r="F103" s="23"/>
      <c r="G103" s="24" t="s">
        <v>12</v>
      </c>
      <c r="H103" s="25" t="s">
        <v>13</v>
      </c>
      <c r="I103" s="26"/>
      <c r="J103" s="20"/>
      <c r="K103" s="27"/>
      <c r="L103" s="19"/>
      <c r="M103" s="19"/>
      <c r="N103" s="28"/>
    </row>
    <row r="104" spans="1:14">
      <c r="A104" s="18" t="s">
        <v>14</v>
      </c>
      <c r="B104" s="19"/>
      <c r="C104" s="29"/>
      <c r="D104" s="21"/>
      <c r="E104" s="22" t="s">
        <v>15</v>
      </c>
      <c r="F104" s="23"/>
      <c r="G104" s="24" t="s">
        <v>16</v>
      </c>
      <c r="H104" s="30" t="s">
        <v>14</v>
      </c>
      <c r="I104" s="19"/>
      <c r="J104" s="20"/>
      <c r="K104" s="31"/>
      <c r="L104" s="19"/>
      <c r="M104" s="19"/>
      <c r="N104" s="28"/>
    </row>
    <row r="105" spans="1:14" ht="15.75" thickBot="1">
      <c r="A105" s="32" t="s">
        <v>17</v>
      </c>
      <c r="B105" s="33"/>
      <c r="C105" s="34"/>
      <c r="D105" s="35" t="s">
        <v>18</v>
      </c>
      <c r="E105" s="36"/>
      <c r="F105" s="33"/>
      <c r="G105" s="37"/>
      <c r="H105" s="38" t="s">
        <v>17</v>
      </c>
      <c r="I105" s="33"/>
      <c r="J105" s="34"/>
      <c r="K105" s="35"/>
      <c r="L105" s="33"/>
      <c r="M105" s="33"/>
      <c r="N105" s="39"/>
    </row>
    <row r="106" spans="1:14" ht="15.75" thickBot="1">
      <c r="A106" s="40"/>
      <c r="B106" s="6"/>
      <c r="C106" s="41"/>
      <c r="D106" s="42"/>
      <c r="E106" s="43"/>
      <c r="F106" s="6"/>
      <c r="G106" s="44"/>
      <c r="H106" s="45"/>
      <c r="I106" s="6"/>
      <c r="J106" s="41"/>
      <c r="K106" s="46"/>
      <c r="L106" s="6"/>
      <c r="M106" s="6"/>
      <c r="N106" s="47"/>
    </row>
    <row r="107" spans="1:14">
      <c r="A107" s="279" t="s">
        <v>19</v>
      </c>
      <c r="B107" s="274" t="s">
        <v>20</v>
      </c>
      <c r="C107" s="274" t="s">
        <v>21</v>
      </c>
      <c r="D107" s="281" t="s">
        <v>22</v>
      </c>
      <c r="E107" s="283" t="s">
        <v>23</v>
      </c>
      <c r="F107" s="284"/>
      <c r="G107" s="285"/>
      <c r="H107" s="281" t="s">
        <v>24</v>
      </c>
      <c r="I107" s="274" t="s">
        <v>25</v>
      </c>
      <c r="J107" s="274" t="s">
        <v>26</v>
      </c>
      <c r="K107" s="274" t="s">
        <v>27</v>
      </c>
      <c r="L107" s="274" t="s">
        <v>28</v>
      </c>
      <c r="M107" s="274" t="s">
        <v>29</v>
      </c>
      <c r="N107" s="276" t="s">
        <v>30</v>
      </c>
    </row>
    <row r="108" spans="1:14" ht="15.75" thickBot="1">
      <c r="A108" s="288"/>
      <c r="B108" s="286"/>
      <c r="C108" s="286"/>
      <c r="D108" s="289"/>
      <c r="E108" s="48" t="s">
        <v>31</v>
      </c>
      <c r="F108" s="49" t="s">
        <v>32</v>
      </c>
      <c r="G108" s="50" t="s">
        <v>33</v>
      </c>
      <c r="H108" s="289"/>
      <c r="I108" s="286"/>
      <c r="J108" s="286"/>
      <c r="K108" s="286"/>
      <c r="L108" s="286"/>
      <c r="M108" s="286"/>
      <c r="N108" s="287"/>
    </row>
    <row r="109" spans="1:14" ht="15.75" thickBot="1">
      <c r="A109" s="167" t="s">
        <v>48</v>
      </c>
      <c r="B109" s="168"/>
      <c r="C109" s="169"/>
      <c r="D109" s="170" t="s">
        <v>49</v>
      </c>
      <c r="E109" s="171"/>
      <c r="F109" s="55"/>
      <c r="G109" s="55"/>
      <c r="H109" s="55"/>
      <c r="I109" s="55"/>
      <c r="J109" s="56"/>
      <c r="K109" s="56"/>
      <c r="L109" s="54"/>
      <c r="M109" s="55"/>
      <c r="N109" s="57"/>
    </row>
    <row r="110" spans="1:14" ht="15.75" thickBot="1">
      <c r="A110" s="58"/>
      <c r="B110" s="52" t="s">
        <v>36</v>
      </c>
      <c r="C110" s="52" t="s">
        <v>50</v>
      </c>
      <c r="D110" s="82" t="s">
        <v>51</v>
      </c>
      <c r="E110" s="54"/>
      <c r="F110" s="55"/>
      <c r="G110" s="55"/>
      <c r="H110" s="55"/>
      <c r="I110" s="55"/>
      <c r="J110" s="56"/>
      <c r="K110" s="56"/>
      <c r="L110" s="54"/>
      <c r="M110" s="55"/>
      <c r="N110" s="57"/>
    </row>
    <row r="111" spans="1:14" ht="18.75" thickBot="1">
      <c r="A111" s="61"/>
      <c r="B111" s="92"/>
      <c r="C111" s="92"/>
      <c r="D111" s="62" t="s">
        <v>98</v>
      </c>
      <c r="E111" s="151">
        <v>42520</v>
      </c>
      <c r="F111" s="152" t="s">
        <v>40</v>
      </c>
      <c r="G111" s="103" t="s">
        <v>41</v>
      </c>
      <c r="H111" s="65" t="s">
        <v>99</v>
      </c>
      <c r="I111" s="64">
        <v>1</v>
      </c>
      <c r="J111" s="66">
        <v>50000</v>
      </c>
      <c r="K111" s="66">
        <v>50000</v>
      </c>
      <c r="L111" s="133">
        <v>42521</v>
      </c>
      <c r="M111" s="87">
        <v>4</v>
      </c>
      <c r="N111" s="173" t="s">
        <v>43</v>
      </c>
    </row>
    <row r="112" spans="1:14" ht="18.75" thickBot="1">
      <c r="A112" s="60"/>
      <c r="B112" s="92"/>
      <c r="C112" s="92"/>
      <c r="D112" s="70" t="s">
        <v>98</v>
      </c>
      <c r="E112" s="151">
        <v>42520</v>
      </c>
      <c r="F112" s="152" t="s">
        <v>40</v>
      </c>
      <c r="G112" s="103" t="s">
        <v>41</v>
      </c>
      <c r="H112" s="65" t="s">
        <v>100</v>
      </c>
      <c r="I112" s="65">
        <v>1</v>
      </c>
      <c r="J112" s="66">
        <v>50000</v>
      </c>
      <c r="K112" s="66">
        <v>50000</v>
      </c>
      <c r="L112" s="144">
        <v>42521</v>
      </c>
      <c r="M112" s="64">
        <v>4</v>
      </c>
      <c r="N112" s="175" t="s">
        <v>43</v>
      </c>
    </row>
    <row r="113" spans="1:14" ht="18.75" thickBot="1">
      <c r="A113" s="60"/>
      <c r="B113" s="61"/>
      <c r="C113" s="61"/>
      <c r="D113" s="70" t="s">
        <v>98</v>
      </c>
      <c r="E113" s="151">
        <v>42520</v>
      </c>
      <c r="F113" s="152" t="s">
        <v>40</v>
      </c>
      <c r="G113" s="103" t="s">
        <v>41</v>
      </c>
      <c r="H113" s="65" t="s">
        <v>101</v>
      </c>
      <c r="I113" s="65">
        <v>1</v>
      </c>
      <c r="J113" s="66">
        <v>50000</v>
      </c>
      <c r="K113" s="66">
        <v>50000</v>
      </c>
      <c r="L113" s="144">
        <v>42521</v>
      </c>
      <c r="M113" s="64">
        <v>4</v>
      </c>
      <c r="N113" s="175" t="s">
        <v>43</v>
      </c>
    </row>
    <row r="114" spans="1:14" ht="18.75" thickBot="1">
      <c r="A114" s="60"/>
      <c r="B114" s="61"/>
      <c r="C114" s="61"/>
      <c r="D114" s="70" t="s">
        <v>98</v>
      </c>
      <c r="E114" s="151">
        <v>42520</v>
      </c>
      <c r="F114" s="152" t="s">
        <v>40</v>
      </c>
      <c r="G114" s="103" t="s">
        <v>41</v>
      </c>
      <c r="H114" s="65" t="s">
        <v>102</v>
      </c>
      <c r="I114" s="65">
        <v>1</v>
      </c>
      <c r="J114" s="66">
        <v>50000</v>
      </c>
      <c r="K114" s="66">
        <v>50000</v>
      </c>
      <c r="L114" s="144">
        <v>42521</v>
      </c>
      <c r="M114" s="64">
        <v>4</v>
      </c>
      <c r="N114" s="175" t="s">
        <v>43</v>
      </c>
    </row>
    <row r="115" spans="1:14" ht="18.75" thickBot="1">
      <c r="A115" s="60"/>
      <c r="B115" s="92"/>
      <c r="C115" s="92"/>
      <c r="D115" s="70" t="s">
        <v>98</v>
      </c>
      <c r="E115" s="151">
        <v>42520</v>
      </c>
      <c r="F115" s="152" t="s">
        <v>40</v>
      </c>
      <c r="G115" s="103" t="s">
        <v>41</v>
      </c>
      <c r="H115" s="65" t="s">
        <v>103</v>
      </c>
      <c r="I115" s="65">
        <v>1</v>
      </c>
      <c r="J115" s="66">
        <v>50000</v>
      </c>
      <c r="K115" s="66">
        <v>50000</v>
      </c>
      <c r="L115" s="144">
        <v>42521</v>
      </c>
      <c r="M115" s="64">
        <v>4</v>
      </c>
      <c r="N115" s="175" t="s">
        <v>43</v>
      </c>
    </row>
    <row r="116" spans="1:14" ht="18.75" thickBot="1">
      <c r="A116" s="177"/>
      <c r="B116" s="178"/>
      <c r="C116" s="178"/>
      <c r="D116" s="70" t="s">
        <v>98</v>
      </c>
      <c r="E116" s="151">
        <v>42520</v>
      </c>
      <c r="F116" s="152" t="s">
        <v>40</v>
      </c>
      <c r="G116" s="103" t="s">
        <v>41</v>
      </c>
      <c r="H116" s="65" t="s">
        <v>104</v>
      </c>
      <c r="I116" s="65">
        <v>1</v>
      </c>
      <c r="J116" s="66">
        <v>50000</v>
      </c>
      <c r="K116" s="66">
        <v>50000</v>
      </c>
      <c r="L116" s="144">
        <v>42521</v>
      </c>
      <c r="M116" s="64">
        <v>4</v>
      </c>
      <c r="N116" s="175" t="s">
        <v>43</v>
      </c>
    </row>
    <row r="117" spans="1:14" ht="18.75" thickBot="1">
      <c r="A117" s="60"/>
      <c r="B117" s="92"/>
      <c r="C117" s="92"/>
      <c r="D117" s="70" t="s">
        <v>98</v>
      </c>
      <c r="E117" s="151">
        <v>42520</v>
      </c>
      <c r="F117" s="152" t="s">
        <v>40</v>
      </c>
      <c r="G117" s="103" t="s">
        <v>41</v>
      </c>
      <c r="H117" s="65" t="s">
        <v>105</v>
      </c>
      <c r="I117" s="65">
        <v>1</v>
      </c>
      <c r="J117" s="66">
        <v>50000</v>
      </c>
      <c r="K117" s="66">
        <v>50000</v>
      </c>
      <c r="L117" s="144">
        <v>42521</v>
      </c>
      <c r="M117" s="76">
        <v>4</v>
      </c>
      <c r="N117" s="175" t="s">
        <v>43</v>
      </c>
    </row>
    <row r="118" spans="1:14" ht="18.75" thickBot="1">
      <c r="A118" s="60"/>
      <c r="B118" s="61"/>
      <c r="C118" s="61"/>
      <c r="D118" s="70" t="s">
        <v>98</v>
      </c>
      <c r="E118" s="151">
        <v>42520</v>
      </c>
      <c r="F118" s="152" t="s">
        <v>40</v>
      </c>
      <c r="G118" s="103" t="s">
        <v>41</v>
      </c>
      <c r="H118" s="65" t="s">
        <v>106</v>
      </c>
      <c r="I118" s="65">
        <v>1</v>
      </c>
      <c r="J118" s="66">
        <v>50000</v>
      </c>
      <c r="K118" s="66">
        <v>50000</v>
      </c>
      <c r="L118" s="144">
        <v>42521</v>
      </c>
      <c r="M118" s="94">
        <v>4</v>
      </c>
      <c r="N118" s="175" t="s">
        <v>43</v>
      </c>
    </row>
    <row r="119" spans="1:14" ht="18.75" thickBot="1">
      <c r="A119" s="60"/>
      <c r="B119" s="61"/>
      <c r="C119" s="61"/>
      <c r="D119" s="70" t="s">
        <v>98</v>
      </c>
      <c r="E119" s="151">
        <v>42520</v>
      </c>
      <c r="F119" s="152" t="s">
        <v>40</v>
      </c>
      <c r="G119" s="103" t="s">
        <v>41</v>
      </c>
      <c r="H119" s="65" t="s">
        <v>107</v>
      </c>
      <c r="I119" s="65">
        <v>1</v>
      </c>
      <c r="J119" s="66">
        <v>50000</v>
      </c>
      <c r="K119" s="66">
        <v>50000</v>
      </c>
      <c r="L119" s="144">
        <v>42521</v>
      </c>
      <c r="M119" s="94">
        <v>4</v>
      </c>
      <c r="N119" s="175" t="s">
        <v>43</v>
      </c>
    </row>
    <row r="120" spans="1:14" ht="18.75" thickBot="1">
      <c r="A120" s="71"/>
      <c r="B120" s="181"/>
      <c r="C120" s="181"/>
      <c r="D120" s="176" t="s">
        <v>98</v>
      </c>
      <c r="E120" s="182">
        <v>42520</v>
      </c>
      <c r="F120" s="183" t="s">
        <v>40</v>
      </c>
      <c r="G120" s="96" t="s">
        <v>41</v>
      </c>
      <c r="H120" s="74" t="s">
        <v>108</v>
      </c>
      <c r="I120" s="74">
        <v>1</v>
      </c>
      <c r="J120" s="124">
        <v>50000</v>
      </c>
      <c r="K120" s="124">
        <v>50000</v>
      </c>
      <c r="L120" s="182">
        <v>42521</v>
      </c>
      <c r="M120" s="96">
        <v>4</v>
      </c>
      <c r="N120" s="184" t="s">
        <v>43</v>
      </c>
    </row>
    <row r="121" spans="1:14" ht="15.75" thickBot="1">
      <c r="A121" s="51" t="s">
        <v>48</v>
      </c>
      <c r="B121" s="78"/>
      <c r="C121" s="52"/>
      <c r="D121" s="185" t="s">
        <v>49</v>
      </c>
      <c r="E121" s="171"/>
      <c r="F121" s="55"/>
      <c r="G121" s="55"/>
      <c r="H121" s="55"/>
      <c r="I121" s="55"/>
      <c r="J121" s="56"/>
      <c r="K121" s="56"/>
      <c r="L121" s="186"/>
      <c r="M121" s="187"/>
      <c r="N121" s="57"/>
    </row>
    <row r="122" spans="1:14" ht="15.75" thickBot="1">
      <c r="A122" s="149"/>
      <c r="B122" s="169" t="s">
        <v>36</v>
      </c>
      <c r="C122" s="169" t="s">
        <v>109</v>
      </c>
      <c r="D122" s="188" t="s">
        <v>110</v>
      </c>
      <c r="E122" s="105"/>
      <c r="F122" s="189"/>
      <c r="G122" s="190"/>
      <c r="H122" s="189"/>
      <c r="I122" s="189"/>
      <c r="J122" s="153"/>
      <c r="K122" s="153"/>
      <c r="L122" s="191"/>
      <c r="M122" s="192"/>
      <c r="N122" s="193"/>
    </row>
    <row r="123" spans="1:14" ht="18.75" thickBot="1">
      <c r="A123" s="181"/>
      <c r="B123" s="181"/>
      <c r="C123" s="181"/>
      <c r="D123" s="194" t="s">
        <v>111</v>
      </c>
      <c r="E123" s="182">
        <v>42520</v>
      </c>
      <c r="F123" s="183" t="s">
        <v>40</v>
      </c>
      <c r="G123" s="96" t="s">
        <v>41</v>
      </c>
      <c r="H123" s="65" t="s">
        <v>112</v>
      </c>
      <c r="I123" s="76">
        <v>1</v>
      </c>
      <c r="J123" s="124">
        <v>400000</v>
      </c>
      <c r="K123" s="124">
        <v>400000</v>
      </c>
      <c r="L123" s="195">
        <v>42521</v>
      </c>
      <c r="M123" s="76">
        <v>4</v>
      </c>
      <c r="N123" s="77" t="s">
        <v>43</v>
      </c>
    </row>
    <row r="124" spans="1:14" ht="15.75" thickBot="1">
      <c r="A124" s="196"/>
      <c r="B124" s="197"/>
      <c r="C124" s="198"/>
      <c r="D124" s="199" t="s">
        <v>61</v>
      </c>
      <c r="E124" s="196"/>
      <c r="F124" s="197"/>
      <c r="G124" s="197"/>
      <c r="H124" s="197"/>
      <c r="I124" s="197"/>
      <c r="J124" s="200" t="s">
        <v>4</v>
      </c>
      <c r="K124" s="201">
        <f>+K91+K111+K112+K113+K114+K115+K116+K117+K118+K119+K120+K123</f>
        <v>75200000</v>
      </c>
      <c r="L124" s="197"/>
      <c r="M124" s="197"/>
      <c r="N124" s="198"/>
    </row>
    <row r="128" spans="1:14">
      <c r="A128" s="114" t="s">
        <v>62</v>
      </c>
      <c r="B128" s="114"/>
      <c r="C128" s="114"/>
      <c r="D128" s="115"/>
      <c r="E128" s="115" t="s">
        <v>63</v>
      </c>
      <c r="F128" s="116"/>
      <c r="G128" s="116"/>
      <c r="H128" s="116"/>
      <c r="I128" s="116" t="s">
        <v>64</v>
      </c>
      <c r="J128" s="116"/>
      <c r="K128" s="115" t="s">
        <v>65</v>
      </c>
      <c r="L128" s="115"/>
      <c r="M128" s="116"/>
      <c r="N128" s="117"/>
    </row>
    <row r="129" spans="1:14">
      <c r="A129" s="114" t="s">
        <v>66</v>
      </c>
      <c r="B129" s="114"/>
      <c r="C129" s="114"/>
      <c r="D129" s="115"/>
      <c r="E129" s="115" t="s">
        <v>67</v>
      </c>
      <c r="F129" s="116"/>
      <c r="G129" s="116"/>
      <c r="H129" s="116"/>
      <c r="I129" s="118"/>
      <c r="J129" s="118"/>
      <c r="K129" s="115" t="s">
        <v>68</v>
      </c>
      <c r="L129" s="116"/>
      <c r="M129" s="116"/>
      <c r="N129" s="117"/>
    </row>
    <row r="132" spans="1:14" ht="18">
      <c r="A132" s="278" t="s">
        <v>0</v>
      </c>
      <c r="B132" s="278"/>
      <c r="C132" s="278"/>
      <c r="D132" s="278"/>
      <c r="E132" s="278"/>
      <c r="F132" s="278"/>
      <c r="G132" s="278"/>
      <c r="H132" s="278"/>
      <c r="I132" s="278"/>
      <c r="J132" s="278"/>
      <c r="K132" s="278"/>
      <c r="L132" s="278"/>
      <c r="M132" s="278"/>
      <c r="N132" s="278"/>
    </row>
    <row r="133" spans="1:1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 t="s">
        <v>113</v>
      </c>
      <c r="N133" s="1"/>
    </row>
    <row r="134" spans="1:14" ht="15.75" thickBot="1">
      <c r="A134" s="3" t="s">
        <v>2</v>
      </c>
      <c r="B134" s="4"/>
      <c r="C134" s="5"/>
      <c r="D134" s="6" t="s">
        <v>3</v>
      </c>
      <c r="E134" s="6" t="s">
        <v>4</v>
      </c>
      <c r="F134" s="6"/>
      <c r="G134" s="6"/>
      <c r="H134" s="5" t="s">
        <v>4</v>
      </c>
      <c r="I134" s="5"/>
      <c r="J134" s="5"/>
      <c r="K134" s="7" t="s">
        <v>5</v>
      </c>
      <c r="L134" s="6"/>
      <c r="M134" s="6"/>
      <c r="N134" s="6"/>
    </row>
    <row r="135" spans="1:14">
      <c r="A135" s="8" t="s">
        <v>6</v>
      </c>
      <c r="B135" s="9"/>
      <c r="C135" s="10"/>
      <c r="D135" s="11" t="s">
        <v>7</v>
      </c>
      <c r="E135" s="12" t="s">
        <v>8</v>
      </c>
      <c r="F135" s="13"/>
      <c r="G135" s="14"/>
      <c r="H135" s="15" t="s">
        <v>6</v>
      </c>
      <c r="I135" s="16"/>
      <c r="J135" s="10"/>
      <c r="K135" s="9"/>
      <c r="L135" s="9"/>
      <c r="M135" s="9"/>
      <c r="N135" s="17"/>
    </row>
    <row r="136" spans="1:14">
      <c r="A136" s="18" t="s">
        <v>9</v>
      </c>
      <c r="B136" s="19"/>
      <c r="C136" s="20"/>
      <c r="D136" s="21" t="s">
        <v>10</v>
      </c>
      <c r="E136" s="22" t="s">
        <v>11</v>
      </c>
      <c r="F136" s="23"/>
      <c r="G136" s="24" t="s">
        <v>12</v>
      </c>
      <c r="H136" s="25" t="s">
        <v>13</v>
      </c>
      <c r="I136" s="26"/>
      <c r="J136" s="20"/>
      <c r="K136" s="27"/>
      <c r="L136" s="19"/>
      <c r="M136" s="19"/>
      <c r="N136" s="28"/>
    </row>
    <row r="137" spans="1:14">
      <c r="A137" s="18" t="s">
        <v>14</v>
      </c>
      <c r="B137" s="19"/>
      <c r="C137" s="29"/>
      <c r="D137" s="21"/>
      <c r="E137" s="22" t="s">
        <v>15</v>
      </c>
      <c r="F137" s="23"/>
      <c r="G137" s="24" t="s">
        <v>16</v>
      </c>
      <c r="H137" s="30" t="s">
        <v>14</v>
      </c>
      <c r="I137" s="19"/>
      <c r="J137" s="20"/>
      <c r="K137" s="31"/>
      <c r="L137" s="19"/>
      <c r="M137" s="19"/>
      <c r="N137" s="28"/>
    </row>
    <row r="138" spans="1:14" ht="15.75" thickBot="1">
      <c r="A138" s="32" t="s">
        <v>17</v>
      </c>
      <c r="B138" s="33"/>
      <c r="C138" s="34"/>
      <c r="D138" s="35" t="s">
        <v>18</v>
      </c>
      <c r="E138" s="36"/>
      <c r="F138" s="33"/>
      <c r="G138" s="37"/>
      <c r="H138" s="38" t="s">
        <v>17</v>
      </c>
      <c r="I138" s="33"/>
      <c r="J138" s="34"/>
      <c r="K138" s="35"/>
      <c r="L138" s="33"/>
      <c r="M138" s="33"/>
      <c r="N138" s="39"/>
    </row>
    <row r="139" spans="1:14" ht="15.75" thickBot="1">
      <c r="A139" s="40"/>
      <c r="B139" s="6"/>
      <c r="C139" s="41"/>
      <c r="D139" s="42"/>
      <c r="E139" s="43"/>
      <c r="F139" s="6"/>
      <c r="G139" s="44"/>
      <c r="H139" s="45"/>
      <c r="I139" s="6"/>
      <c r="J139" s="41"/>
      <c r="K139" s="46"/>
      <c r="L139" s="6"/>
      <c r="M139" s="6"/>
      <c r="N139" s="47"/>
    </row>
    <row r="140" spans="1:14">
      <c r="A140" s="279" t="s">
        <v>19</v>
      </c>
      <c r="B140" s="274" t="s">
        <v>20</v>
      </c>
      <c r="C140" s="274" t="s">
        <v>21</v>
      </c>
      <c r="D140" s="281" t="s">
        <v>22</v>
      </c>
      <c r="E140" s="283" t="s">
        <v>23</v>
      </c>
      <c r="F140" s="284"/>
      <c r="G140" s="285"/>
      <c r="H140" s="281" t="s">
        <v>24</v>
      </c>
      <c r="I140" s="274" t="s">
        <v>25</v>
      </c>
      <c r="J140" s="274" t="s">
        <v>26</v>
      </c>
      <c r="K140" s="274" t="s">
        <v>27</v>
      </c>
      <c r="L140" s="274" t="s">
        <v>28</v>
      </c>
      <c r="M140" s="274" t="s">
        <v>29</v>
      </c>
      <c r="N140" s="276" t="s">
        <v>30</v>
      </c>
    </row>
    <row r="141" spans="1:14" ht="15.75" thickBot="1">
      <c r="A141" s="288"/>
      <c r="B141" s="286"/>
      <c r="C141" s="286"/>
      <c r="D141" s="289"/>
      <c r="E141" s="48" t="s">
        <v>31</v>
      </c>
      <c r="F141" s="49" t="s">
        <v>32</v>
      </c>
      <c r="G141" s="50" t="s">
        <v>33</v>
      </c>
      <c r="H141" s="289"/>
      <c r="I141" s="286"/>
      <c r="J141" s="286"/>
      <c r="K141" s="286"/>
      <c r="L141" s="286"/>
      <c r="M141" s="286"/>
      <c r="N141" s="287"/>
    </row>
    <row r="142" spans="1:14" ht="15.75" thickBot="1">
      <c r="A142" s="167" t="s">
        <v>48</v>
      </c>
      <c r="B142" s="168"/>
      <c r="C142" s="169"/>
      <c r="D142" s="170" t="s">
        <v>49</v>
      </c>
      <c r="E142" s="171"/>
      <c r="F142" s="55"/>
      <c r="G142" s="55"/>
      <c r="H142" s="55"/>
      <c r="I142" s="55"/>
      <c r="J142" s="56"/>
      <c r="K142" s="56"/>
      <c r="L142" s="54"/>
      <c r="M142" s="55"/>
      <c r="N142" s="57"/>
    </row>
    <row r="143" spans="1:14" ht="15.75" thickBot="1">
      <c r="A143" s="58"/>
      <c r="B143" s="52" t="s">
        <v>36</v>
      </c>
      <c r="C143" s="52" t="s">
        <v>109</v>
      </c>
      <c r="D143" s="53" t="s">
        <v>110</v>
      </c>
      <c r="E143" s="54"/>
      <c r="F143" s="55"/>
      <c r="G143" s="187"/>
      <c r="H143" s="55"/>
      <c r="I143" s="55"/>
      <c r="J143" s="56"/>
      <c r="K143" s="56"/>
      <c r="L143" s="54"/>
      <c r="M143" s="55"/>
      <c r="N143" s="57"/>
    </row>
    <row r="144" spans="1:14" ht="18.75" thickBot="1">
      <c r="A144" s="61"/>
      <c r="B144" s="61"/>
      <c r="C144" s="61"/>
      <c r="D144" s="62" t="s">
        <v>111</v>
      </c>
      <c r="E144" s="151">
        <v>42520</v>
      </c>
      <c r="F144" s="152" t="s">
        <v>40</v>
      </c>
      <c r="G144" s="103" t="s">
        <v>41</v>
      </c>
      <c r="H144" s="65" t="s">
        <v>114</v>
      </c>
      <c r="I144" s="64">
        <v>1</v>
      </c>
      <c r="J144" s="66">
        <v>400000</v>
      </c>
      <c r="K144" s="66">
        <v>400000</v>
      </c>
      <c r="L144" s="133">
        <v>42521</v>
      </c>
      <c r="M144" s="87">
        <v>4</v>
      </c>
      <c r="N144" s="173" t="s">
        <v>43</v>
      </c>
    </row>
    <row r="145" spans="1:14" ht="18.75" thickBot="1">
      <c r="A145" s="60"/>
      <c r="B145" s="69"/>
      <c r="C145" s="69"/>
      <c r="D145" s="70" t="s">
        <v>111</v>
      </c>
      <c r="E145" s="151">
        <v>42520</v>
      </c>
      <c r="F145" s="152" t="s">
        <v>40</v>
      </c>
      <c r="G145" s="103" t="s">
        <v>41</v>
      </c>
      <c r="H145" s="65" t="s">
        <v>115</v>
      </c>
      <c r="I145" s="65">
        <v>1</v>
      </c>
      <c r="J145" s="66">
        <v>400000</v>
      </c>
      <c r="K145" s="66">
        <v>400000</v>
      </c>
      <c r="L145" s="144">
        <v>42521</v>
      </c>
      <c r="M145" s="64">
        <v>4</v>
      </c>
      <c r="N145" s="175" t="s">
        <v>43</v>
      </c>
    </row>
    <row r="146" spans="1:14" ht="18.75" thickBot="1">
      <c r="A146" s="60"/>
      <c r="B146" s="92"/>
      <c r="C146" s="92"/>
      <c r="D146" s="70" t="s">
        <v>111</v>
      </c>
      <c r="E146" s="151">
        <v>42520</v>
      </c>
      <c r="F146" s="152" t="s">
        <v>40</v>
      </c>
      <c r="G146" s="103" t="s">
        <v>41</v>
      </c>
      <c r="H146" s="65" t="s">
        <v>116</v>
      </c>
      <c r="I146" s="65">
        <v>1</v>
      </c>
      <c r="J146" s="66">
        <v>400000</v>
      </c>
      <c r="K146" s="66">
        <v>400000</v>
      </c>
      <c r="L146" s="144">
        <v>42521</v>
      </c>
      <c r="M146" s="64">
        <v>4</v>
      </c>
      <c r="N146" s="175" t="s">
        <v>43</v>
      </c>
    </row>
    <row r="147" spans="1:14" ht="18.75" thickBot="1">
      <c r="A147" s="202"/>
      <c r="B147" s="203"/>
      <c r="C147" s="203"/>
      <c r="D147" s="176" t="s">
        <v>111</v>
      </c>
      <c r="E147" s="182">
        <v>42520</v>
      </c>
      <c r="F147" s="183" t="s">
        <v>40</v>
      </c>
      <c r="G147" s="96" t="s">
        <v>41</v>
      </c>
      <c r="H147" s="74" t="s">
        <v>117</v>
      </c>
      <c r="I147" s="74">
        <v>1</v>
      </c>
      <c r="J147" s="75">
        <v>400000</v>
      </c>
      <c r="K147" s="75">
        <v>400000</v>
      </c>
      <c r="L147" s="144">
        <v>42521</v>
      </c>
      <c r="M147" s="64">
        <v>4</v>
      </c>
      <c r="N147" s="175" t="s">
        <v>43</v>
      </c>
    </row>
    <row r="148" spans="1:14" ht="15.75" thickBot="1">
      <c r="A148" s="58"/>
      <c r="B148" s="52" t="s">
        <v>36</v>
      </c>
      <c r="C148" s="52" t="s">
        <v>109</v>
      </c>
      <c r="D148" s="53" t="s">
        <v>110</v>
      </c>
      <c r="E148" s="54"/>
      <c r="F148" s="55"/>
      <c r="G148" s="55"/>
      <c r="H148" s="55"/>
      <c r="I148" s="55"/>
      <c r="J148" s="56"/>
      <c r="K148" s="56"/>
      <c r="L148" s="54"/>
      <c r="M148" s="55"/>
      <c r="N148" s="57"/>
    </row>
    <row r="149" spans="1:14" ht="18.75" thickBot="1">
      <c r="A149" s="204"/>
      <c r="B149" s="172"/>
      <c r="C149" s="172"/>
      <c r="D149" s="85" t="s">
        <v>118</v>
      </c>
      <c r="E149" s="186">
        <v>42520</v>
      </c>
      <c r="F149" s="205" t="s">
        <v>40</v>
      </c>
      <c r="G149" s="187" t="s">
        <v>41</v>
      </c>
      <c r="H149" s="87" t="s">
        <v>119</v>
      </c>
      <c r="I149" s="87">
        <v>1</v>
      </c>
      <c r="J149" s="89">
        <v>750000</v>
      </c>
      <c r="K149" s="89">
        <v>750000</v>
      </c>
      <c r="L149" s="133">
        <v>42521</v>
      </c>
      <c r="M149" s="87">
        <v>4</v>
      </c>
      <c r="N149" s="173" t="s">
        <v>43</v>
      </c>
    </row>
    <row r="150" spans="1:14" ht="18.75" thickBot="1">
      <c r="A150" s="71"/>
      <c r="B150" s="92"/>
      <c r="C150" s="92"/>
      <c r="D150" s="70" t="s">
        <v>118</v>
      </c>
      <c r="E150" s="151">
        <v>42520</v>
      </c>
      <c r="F150" s="152" t="s">
        <v>40</v>
      </c>
      <c r="G150" s="103" t="s">
        <v>41</v>
      </c>
      <c r="H150" s="65" t="s">
        <v>120</v>
      </c>
      <c r="I150" s="65">
        <v>1</v>
      </c>
      <c r="J150" s="66">
        <v>750000</v>
      </c>
      <c r="K150" s="66">
        <v>750000</v>
      </c>
      <c r="L150" s="144">
        <v>42521</v>
      </c>
      <c r="M150" s="64">
        <v>4</v>
      </c>
      <c r="N150" s="175" t="s">
        <v>43</v>
      </c>
    </row>
    <row r="151" spans="1:14" ht="18.75" thickBot="1">
      <c r="A151" s="91"/>
      <c r="B151" s="61"/>
      <c r="C151" s="61"/>
      <c r="D151" s="70" t="s">
        <v>118</v>
      </c>
      <c r="E151" s="151">
        <v>42520</v>
      </c>
      <c r="F151" s="152" t="s">
        <v>40</v>
      </c>
      <c r="G151" s="103" t="s">
        <v>41</v>
      </c>
      <c r="H151" s="65" t="s">
        <v>121</v>
      </c>
      <c r="I151" s="65">
        <v>1</v>
      </c>
      <c r="J151" s="66">
        <v>750000</v>
      </c>
      <c r="K151" s="66">
        <v>750000</v>
      </c>
      <c r="L151" s="144">
        <v>42521</v>
      </c>
      <c r="M151" s="64">
        <v>4</v>
      </c>
      <c r="N151" s="175" t="s">
        <v>43</v>
      </c>
    </row>
    <row r="152" spans="1:14" ht="18.75" thickBot="1">
      <c r="A152" s="91"/>
      <c r="B152" s="61"/>
      <c r="C152" s="61"/>
      <c r="D152" s="70" t="s">
        <v>118</v>
      </c>
      <c r="E152" s="151">
        <v>42520</v>
      </c>
      <c r="F152" s="152" t="s">
        <v>40</v>
      </c>
      <c r="G152" s="103" t="s">
        <v>41</v>
      </c>
      <c r="H152" s="65" t="s">
        <v>122</v>
      </c>
      <c r="I152" s="65">
        <v>1</v>
      </c>
      <c r="J152" s="66">
        <v>750000</v>
      </c>
      <c r="K152" s="66">
        <v>750000</v>
      </c>
      <c r="L152" s="144">
        <v>42521</v>
      </c>
      <c r="M152" s="64">
        <v>4</v>
      </c>
      <c r="N152" s="175" t="s">
        <v>43</v>
      </c>
    </row>
    <row r="153" spans="1:14" ht="18.75" thickBot="1">
      <c r="A153" s="60"/>
      <c r="B153" s="92"/>
      <c r="C153" s="92"/>
      <c r="D153" s="70" t="s">
        <v>118</v>
      </c>
      <c r="E153" s="151">
        <v>42520</v>
      </c>
      <c r="F153" s="152" t="s">
        <v>40</v>
      </c>
      <c r="G153" s="103" t="s">
        <v>41</v>
      </c>
      <c r="H153" s="65" t="s">
        <v>123</v>
      </c>
      <c r="I153" s="65">
        <v>1</v>
      </c>
      <c r="J153" s="66">
        <v>750000</v>
      </c>
      <c r="K153" s="66">
        <v>750000</v>
      </c>
      <c r="L153" s="144">
        <v>42521</v>
      </c>
      <c r="M153" s="64">
        <v>4</v>
      </c>
      <c r="N153" s="175" t="s">
        <v>43</v>
      </c>
    </row>
    <row r="154" spans="1:14" ht="18.75" thickBot="1">
      <c r="A154" s="60"/>
      <c r="B154" s="178"/>
      <c r="C154" s="178"/>
      <c r="D154" s="70" t="s">
        <v>118</v>
      </c>
      <c r="E154" s="151">
        <v>42520</v>
      </c>
      <c r="F154" s="152" t="s">
        <v>40</v>
      </c>
      <c r="G154" s="103" t="s">
        <v>41</v>
      </c>
      <c r="H154" s="65" t="s">
        <v>124</v>
      </c>
      <c r="I154" s="65">
        <v>1</v>
      </c>
      <c r="J154" s="66">
        <v>750000</v>
      </c>
      <c r="K154" s="66">
        <v>750000</v>
      </c>
      <c r="L154" s="144">
        <v>42521</v>
      </c>
      <c r="M154" s="64">
        <v>4</v>
      </c>
      <c r="N154" s="175" t="s">
        <v>43</v>
      </c>
    </row>
    <row r="155" spans="1:14" ht="18.75" thickBot="1">
      <c r="A155" s="60"/>
      <c r="B155" s="92"/>
      <c r="C155" s="92"/>
      <c r="D155" s="70" t="s">
        <v>118</v>
      </c>
      <c r="E155" s="151">
        <v>42520</v>
      </c>
      <c r="F155" s="152" t="s">
        <v>40</v>
      </c>
      <c r="G155" s="103" t="s">
        <v>41</v>
      </c>
      <c r="H155" s="65" t="s">
        <v>125</v>
      </c>
      <c r="I155" s="65">
        <v>1</v>
      </c>
      <c r="J155" s="66">
        <v>750000</v>
      </c>
      <c r="K155" s="66">
        <v>750000</v>
      </c>
      <c r="L155" s="144">
        <v>42521</v>
      </c>
      <c r="M155" s="76">
        <v>4</v>
      </c>
      <c r="N155" s="175" t="s">
        <v>43</v>
      </c>
    </row>
    <row r="156" spans="1:14" ht="18.75" thickBot="1">
      <c r="A156" s="98"/>
      <c r="B156" s="206"/>
      <c r="C156" s="206"/>
      <c r="D156" s="100" t="s">
        <v>118</v>
      </c>
      <c r="E156" s="151">
        <v>42520</v>
      </c>
      <c r="F156" s="152" t="s">
        <v>40</v>
      </c>
      <c r="G156" s="103" t="s">
        <v>41</v>
      </c>
      <c r="H156" s="102" t="s">
        <v>126</v>
      </c>
      <c r="I156" s="102">
        <v>1</v>
      </c>
      <c r="J156" s="104">
        <v>750000</v>
      </c>
      <c r="K156" s="104">
        <v>750000</v>
      </c>
      <c r="L156" s="151">
        <v>42521</v>
      </c>
      <c r="M156" s="103">
        <v>4</v>
      </c>
      <c r="N156" s="180" t="s">
        <v>43</v>
      </c>
    </row>
    <row r="157" spans="1:14" ht="15.75" thickBot="1">
      <c r="A157" s="108"/>
      <c r="B157" s="109"/>
      <c r="C157" s="109"/>
      <c r="D157" s="207" t="s">
        <v>61</v>
      </c>
      <c r="E157" s="109"/>
      <c r="F157" s="109"/>
      <c r="G157" s="109"/>
      <c r="H157" s="109"/>
      <c r="I157" s="109"/>
      <c r="J157" s="111" t="s">
        <v>4</v>
      </c>
      <c r="K157" s="208">
        <f>+K124+K144+K145+K146+K147+K149+K150+K151+K152+K153+K154+K155+K156</f>
        <v>82800000</v>
      </c>
      <c r="L157" s="109"/>
      <c r="M157" s="109"/>
      <c r="N157" s="113"/>
    </row>
    <row r="161" spans="1:14">
      <c r="A161" s="114" t="s">
        <v>62</v>
      </c>
      <c r="B161" s="114"/>
      <c r="C161" s="114"/>
      <c r="D161" s="115"/>
      <c r="E161" s="115" t="s">
        <v>63</v>
      </c>
      <c r="F161" s="116"/>
      <c r="G161" s="116"/>
      <c r="H161" s="116"/>
      <c r="I161" s="116" t="s">
        <v>64</v>
      </c>
      <c r="J161" s="116"/>
      <c r="K161" s="115" t="s">
        <v>65</v>
      </c>
      <c r="L161" s="115"/>
      <c r="M161" s="116"/>
      <c r="N161" s="117"/>
    </row>
    <row r="162" spans="1:14">
      <c r="A162" s="114" t="s">
        <v>66</v>
      </c>
      <c r="B162" s="114"/>
      <c r="C162" s="114"/>
      <c r="D162" s="115"/>
      <c r="E162" s="115" t="s">
        <v>67</v>
      </c>
      <c r="F162" s="116"/>
      <c r="G162" s="116"/>
      <c r="H162" s="116"/>
      <c r="I162" s="118"/>
      <c r="J162" s="118"/>
      <c r="K162" s="115" t="s">
        <v>68</v>
      </c>
      <c r="L162" s="116"/>
      <c r="M162" s="116"/>
      <c r="N162" s="117"/>
    </row>
    <row r="165" spans="1:14" ht="18">
      <c r="A165" s="278" t="s">
        <v>0</v>
      </c>
      <c r="B165" s="278"/>
      <c r="C165" s="278"/>
      <c r="D165" s="278"/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</row>
    <row r="166" spans="1:1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 t="s">
        <v>127</v>
      </c>
      <c r="N166" s="1"/>
    </row>
    <row r="167" spans="1:14" ht="15.75" thickBot="1">
      <c r="A167" s="3" t="s">
        <v>2</v>
      </c>
      <c r="B167" s="4"/>
      <c r="C167" s="5"/>
      <c r="D167" s="6" t="s">
        <v>3</v>
      </c>
      <c r="E167" s="6" t="s">
        <v>4</v>
      </c>
      <c r="F167" s="6"/>
      <c r="G167" s="6"/>
      <c r="H167" s="5" t="s">
        <v>4</v>
      </c>
      <c r="I167" s="5"/>
      <c r="J167" s="5"/>
      <c r="K167" s="7" t="s">
        <v>5</v>
      </c>
      <c r="L167" s="6"/>
      <c r="M167" s="6"/>
      <c r="N167" s="6"/>
    </row>
    <row r="168" spans="1:14">
      <c r="A168" s="8" t="s">
        <v>6</v>
      </c>
      <c r="B168" s="9"/>
      <c r="C168" s="10"/>
      <c r="D168" s="11" t="s">
        <v>7</v>
      </c>
      <c r="E168" s="12" t="s">
        <v>8</v>
      </c>
      <c r="F168" s="13"/>
      <c r="G168" s="14"/>
      <c r="H168" s="15" t="s">
        <v>6</v>
      </c>
      <c r="I168" s="16"/>
      <c r="J168" s="10"/>
      <c r="K168" s="9"/>
      <c r="L168" s="9"/>
      <c r="M168" s="9"/>
      <c r="N168" s="17"/>
    </row>
    <row r="169" spans="1:14">
      <c r="A169" s="18" t="s">
        <v>9</v>
      </c>
      <c r="B169" s="19"/>
      <c r="C169" s="20"/>
      <c r="D169" s="21" t="s">
        <v>10</v>
      </c>
      <c r="E169" s="22" t="s">
        <v>11</v>
      </c>
      <c r="F169" s="23"/>
      <c r="G169" s="24" t="s">
        <v>12</v>
      </c>
      <c r="H169" s="25" t="s">
        <v>13</v>
      </c>
      <c r="I169" s="26"/>
      <c r="J169" s="20"/>
      <c r="K169" s="27"/>
      <c r="L169" s="19"/>
      <c r="M169" s="19"/>
      <c r="N169" s="28"/>
    </row>
    <row r="170" spans="1:14">
      <c r="A170" s="18" t="s">
        <v>14</v>
      </c>
      <c r="B170" s="19"/>
      <c r="C170" s="29"/>
      <c r="D170" s="21"/>
      <c r="E170" s="22" t="s">
        <v>15</v>
      </c>
      <c r="F170" s="23"/>
      <c r="G170" s="24" t="s">
        <v>16</v>
      </c>
      <c r="H170" s="30" t="s">
        <v>14</v>
      </c>
      <c r="I170" s="19"/>
      <c r="J170" s="20"/>
      <c r="K170" s="31"/>
      <c r="L170" s="19"/>
      <c r="M170" s="19"/>
      <c r="N170" s="28"/>
    </row>
    <row r="171" spans="1:14" ht="15.75" thickBot="1">
      <c r="A171" s="32" t="s">
        <v>17</v>
      </c>
      <c r="B171" s="33"/>
      <c r="C171" s="34"/>
      <c r="D171" s="35" t="s">
        <v>18</v>
      </c>
      <c r="E171" s="36"/>
      <c r="F171" s="33"/>
      <c r="G171" s="37"/>
      <c r="H171" s="38" t="s">
        <v>17</v>
      </c>
      <c r="I171" s="33"/>
      <c r="J171" s="34"/>
      <c r="K171" s="35"/>
      <c r="L171" s="33"/>
      <c r="M171" s="33"/>
      <c r="N171" s="39"/>
    </row>
    <row r="172" spans="1:14" ht="15.75" thickBot="1">
      <c r="A172" s="40"/>
      <c r="B172" s="6"/>
      <c r="C172" s="41"/>
      <c r="D172" s="42"/>
      <c r="E172" s="43"/>
      <c r="F172" s="6"/>
      <c r="G172" s="44"/>
      <c r="H172" s="45"/>
      <c r="I172" s="6"/>
      <c r="J172" s="41"/>
      <c r="K172" s="46"/>
      <c r="L172" s="6"/>
      <c r="M172" s="6"/>
      <c r="N172" s="47"/>
    </row>
    <row r="173" spans="1:14">
      <c r="A173" s="279" t="s">
        <v>19</v>
      </c>
      <c r="B173" s="274" t="s">
        <v>20</v>
      </c>
      <c r="C173" s="274" t="s">
        <v>21</v>
      </c>
      <c r="D173" s="281" t="s">
        <v>22</v>
      </c>
      <c r="E173" s="283" t="s">
        <v>23</v>
      </c>
      <c r="F173" s="284"/>
      <c r="G173" s="285"/>
      <c r="H173" s="281" t="s">
        <v>24</v>
      </c>
      <c r="I173" s="274" t="s">
        <v>25</v>
      </c>
      <c r="J173" s="274" t="s">
        <v>26</v>
      </c>
      <c r="K173" s="274" t="s">
        <v>27</v>
      </c>
      <c r="L173" s="274" t="s">
        <v>28</v>
      </c>
      <c r="M173" s="274" t="s">
        <v>29</v>
      </c>
      <c r="N173" s="276" t="s">
        <v>30</v>
      </c>
    </row>
    <row r="174" spans="1:14" ht="15.75" thickBot="1">
      <c r="A174" s="288"/>
      <c r="B174" s="286"/>
      <c r="C174" s="286"/>
      <c r="D174" s="289"/>
      <c r="E174" s="48" t="s">
        <v>31</v>
      </c>
      <c r="F174" s="49" t="s">
        <v>32</v>
      </c>
      <c r="G174" s="50" t="s">
        <v>33</v>
      </c>
      <c r="H174" s="289"/>
      <c r="I174" s="286"/>
      <c r="J174" s="286"/>
      <c r="K174" s="286"/>
      <c r="L174" s="286"/>
      <c r="M174" s="286"/>
      <c r="N174" s="287"/>
    </row>
    <row r="175" spans="1:14" ht="15.75" thickBot="1">
      <c r="A175" s="167" t="s">
        <v>48</v>
      </c>
      <c r="B175" s="168"/>
      <c r="C175" s="169"/>
      <c r="D175" s="170" t="s">
        <v>49</v>
      </c>
      <c r="E175" s="171"/>
      <c r="F175" s="55"/>
      <c r="G175" s="55"/>
      <c r="H175" s="55"/>
      <c r="I175" s="55"/>
      <c r="J175" s="56"/>
      <c r="K175" s="56"/>
      <c r="L175" s="54"/>
      <c r="M175" s="55"/>
      <c r="N175" s="57"/>
    </row>
    <row r="176" spans="1:14" ht="15.75" thickBot="1">
      <c r="A176" s="58"/>
      <c r="B176" s="52" t="s">
        <v>36</v>
      </c>
      <c r="C176" s="52" t="s">
        <v>128</v>
      </c>
      <c r="D176" s="59" t="s">
        <v>129</v>
      </c>
      <c r="E176" s="54"/>
      <c r="F176" s="55"/>
      <c r="G176" s="187"/>
      <c r="H176" s="55"/>
      <c r="I176" s="55"/>
      <c r="J176" s="56"/>
      <c r="K176" s="56"/>
      <c r="L176" s="54"/>
      <c r="M176" s="55"/>
      <c r="N176" s="57"/>
    </row>
    <row r="177" spans="1:14" ht="18">
      <c r="A177" s="83"/>
      <c r="B177" s="172"/>
      <c r="C177" s="172"/>
      <c r="D177" s="85" t="s">
        <v>130</v>
      </c>
      <c r="E177" s="133">
        <v>42520</v>
      </c>
      <c r="F177" s="134" t="s">
        <v>40</v>
      </c>
      <c r="G177" s="88" t="s">
        <v>41</v>
      </c>
      <c r="H177" s="87" t="s">
        <v>131</v>
      </c>
      <c r="I177" s="87">
        <v>1</v>
      </c>
      <c r="J177" s="89">
        <v>485000</v>
      </c>
      <c r="K177" s="89">
        <v>485000</v>
      </c>
      <c r="L177" s="133">
        <v>42521</v>
      </c>
      <c r="M177" s="87">
        <v>4</v>
      </c>
      <c r="N177" s="173" t="s">
        <v>43</v>
      </c>
    </row>
    <row r="178" spans="1:14" ht="18">
      <c r="A178" s="60"/>
      <c r="B178" s="61"/>
      <c r="C178" s="61"/>
      <c r="D178" s="70" t="s">
        <v>130</v>
      </c>
      <c r="E178" s="144">
        <v>42520</v>
      </c>
      <c r="F178" s="174" t="s">
        <v>40</v>
      </c>
      <c r="G178" s="94" t="s">
        <v>41</v>
      </c>
      <c r="H178" s="65" t="s">
        <v>132</v>
      </c>
      <c r="I178" s="65">
        <v>1</v>
      </c>
      <c r="J178" s="66">
        <v>485000</v>
      </c>
      <c r="K178" s="66">
        <v>485000</v>
      </c>
      <c r="L178" s="144">
        <v>42521</v>
      </c>
      <c r="M178" s="64">
        <v>4</v>
      </c>
      <c r="N178" s="175" t="s">
        <v>43</v>
      </c>
    </row>
    <row r="179" spans="1:14" ht="18">
      <c r="A179" s="60"/>
      <c r="B179" s="61"/>
      <c r="C179" s="61"/>
      <c r="D179" s="70" t="s">
        <v>130</v>
      </c>
      <c r="E179" s="144">
        <v>42520</v>
      </c>
      <c r="F179" s="174" t="s">
        <v>40</v>
      </c>
      <c r="G179" s="94" t="s">
        <v>41</v>
      </c>
      <c r="H179" s="65" t="s">
        <v>133</v>
      </c>
      <c r="I179" s="65">
        <v>1</v>
      </c>
      <c r="J179" s="66">
        <v>485000</v>
      </c>
      <c r="K179" s="66">
        <v>485000</v>
      </c>
      <c r="L179" s="144">
        <v>42521</v>
      </c>
      <c r="M179" s="64">
        <v>4</v>
      </c>
      <c r="N179" s="175" t="s">
        <v>43</v>
      </c>
    </row>
    <row r="180" spans="1:14" ht="18">
      <c r="A180" s="60"/>
      <c r="B180" s="92"/>
      <c r="C180" s="92"/>
      <c r="D180" s="70" t="s">
        <v>130</v>
      </c>
      <c r="E180" s="144">
        <v>42520</v>
      </c>
      <c r="F180" s="174" t="s">
        <v>40</v>
      </c>
      <c r="G180" s="94" t="s">
        <v>41</v>
      </c>
      <c r="H180" s="65" t="s">
        <v>134</v>
      </c>
      <c r="I180" s="65">
        <v>1</v>
      </c>
      <c r="J180" s="66">
        <v>485000</v>
      </c>
      <c r="K180" s="66">
        <v>485000</v>
      </c>
      <c r="L180" s="144">
        <v>42521</v>
      </c>
      <c r="M180" s="64">
        <v>4</v>
      </c>
      <c r="N180" s="175" t="s">
        <v>43</v>
      </c>
    </row>
    <row r="181" spans="1:14" ht="18">
      <c r="A181" s="91"/>
      <c r="B181" s="209"/>
      <c r="C181" s="209"/>
      <c r="D181" s="70" t="s">
        <v>130</v>
      </c>
      <c r="E181" s="144">
        <v>42520</v>
      </c>
      <c r="F181" s="174" t="s">
        <v>40</v>
      </c>
      <c r="G181" s="94" t="s">
        <v>41</v>
      </c>
      <c r="H181" s="65" t="s">
        <v>135</v>
      </c>
      <c r="I181" s="65">
        <v>1</v>
      </c>
      <c r="J181" s="210">
        <v>485000</v>
      </c>
      <c r="K181" s="210">
        <v>485000</v>
      </c>
      <c r="L181" s="144">
        <v>42521</v>
      </c>
      <c r="M181" s="64">
        <v>4</v>
      </c>
      <c r="N181" s="175" t="s">
        <v>43</v>
      </c>
    </row>
    <row r="182" spans="1:14" ht="18">
      <c r="A182" s="177"/>
      <c r="B182" s="178"/>
      <c r="C182" s="178"/>
      <c r="D182" s="62" t="s">
        <v>130</v>
      </c>
      <c r="E182" s="144">
        <v>42520</v>
      </c>
      <c r="F182" s="174" t="s">
        <v>40</v>
      </c>
      <c r="G182" s="94" t="s">
        <v>41</v>
      </c>
      <c r="H182" s="65" t="s">
        <v>136</v>
      </c>
      <c r="I182" s="64">
        <v>1</v>
      </c>
      <c r="J182" s="66">
        <v>485000</v>
      </c>
      <c r="K182" s="66">
        <v>485000</v>
      </c>
      <c r="L182" s="144">
        <v>42521</v>
      </c>
      <c r="M182" s="64">
        <v>4</v>
      </c>
      <c r="N182" s="175" t="s">
        <v>43</v>
      </c>
    </row>
    <row r="183" spans="1:14" ht="18">
      <c r="A183" s="60"/>
      <c r="B183" s="92"/>
      <c r="C183" s="92"/>
      <c r="D183" s="70" t="s">
        <v>130</v>
      </c>
      <c r="E183" s="144">
        <v>42520</v>
      </c>
      <c r="F183" s="174" t="s">
        <v>40</v>
      </c>
      <c r="G183" s="94" t="s">
        <v>41</v>
      </c>
      <c r="H183" s="65" t="s">
        <v>137</v>
      </c>
      <c r="I183" s="65">
        <v>1</v>
      </c>
      <c r="J183" s="66">
        <v>485000</v>
      </c>
      <c r="K183" s="66">
        <v>485000</v>
      </c>
      <c r="L183" s="144">
        <v>42521</v>
      </c>
      <c r="M183" s="76">
        <v>4</v>
      </c>
      <c r="N183" s="175" t="s">
        <v>43</v>
      </c>
    </row>
    <row r="184" spans="1:14" ht="18">
      <c r="A184" s="91"/>
      <c r="B184" s="139"/>
      <c r="C184" s="139"/>
      <c r="D184" s="70" t="s">
        <v>130</v>
      </c>
      <c r="E184" s="144">
        <v>42520</v>
      </c>
      <c r="F184" s="174" t="s">
        <v>40</v>
      </c>
      <c r="G184" s="94" t="s">
        <v>41</v>
      </c>
      <c r="H184" s="65" t="s">
        <v>138</v>
      </c>
      <c r="I184" s="65">
        <v>1</v>
      </c>
      <c r="J184" s="66">
        <v>485000</v>
      </c>
      <c r="K184" s="66">
        <v>485000</v>
      </c>
      <c r="L184" s="144">
        <v>42521</v>
      </c>
      <c r="M184" s="94">
        <v>4</v>
      </c>
      <c r="N184" s="175" t="s">
        <v>43</v>
      </c>
    </row>
    <row r="185" spans="1:14" ht="18">
      <c r="A185" s="91"/>
      <c r="B185" s="69"/>
      <c r="C185" s="69"/>
      <c r="D185" s="70" t="s">
        <v>130</v>
      </c>
      <c r="E185" s="144">
        <v>42520</v>
      </c>
      <c r="F185" s="174" t="s">
        <v>40</v>
      </c>
      <c r="G185" s="94" t="s">
        <v>41</v>
      </c>
      <c r="H185" s="65" t="s">
        <v>139</v>
      </c>
      <c r="I185" s="65">
        <v>1</v>
      </c>
      <c r="J185" s="66">
        <v>485000</v>
      </c>
      <c r="K185" s="66">
        <v>485000</v>
      </c>
      <c r="L185" s="144">
        <v>42521</v>
      </c>
      <c r="M185" s="94">
        <v>4</v>
      </c>
      <c r="N185" s="175" t="s">
        <v>43</v>
      </c>
    </row>
    <row r="186" spans="1:14" ht="18">
      <c r="A186" s="60"/>
      <c r="B186" s="92"/>
      <c r="C186" s="92"/>
      <c r="D186" s="70" t="s">
        <v>130</v>
      </c>
      <c r="E186" s="144">
        <v>42520</v>
      </c>
      <c r="F186" s="174" t="s">
        <v>40</v>
      </c>
      <c r="G186" s="94" t="s">
        <v>41</v>
      </c>
      <c r="H186" s="65" t="s">
        <v>140</v>
      </c>
      <c r="I186" s="65">
        <v>1</v>
      </c>
      <c r="J186" s="66">
        <v>485000</v>
      </c>
      <c r="K186" s="66">
        <v>485000</v>
      </c>
      <c r="L186" s="144">
        <v>42521</v>
      </c>
      <c r="M186" s="94">
        <v>4</v>
      </c>
      <c r="N186" s="175" t="s">
        <v>43</v>
      </c>
    </row>
    <row r="187" spans="1:14" ht="18">
      <c r="A187" s="60"/>
      <c r="B187" s="61"/>
      <c r="C187" s="61"/>
      <c r="D187" s="70" t="s">
        <v>130</v>
      </c>
      <c r="E187" s="144">
        <v>42520</v>
      </c>
      <c r="F187" s="174" t="s">
        <v>40</v>
      </c>
      <c r="G187" s="94" t="s">
        <v>41</v>
      </c>
      <c r="H187" s="65" t="s">
        <v>141</v>
      </c>
      <c r="I187" s="65">
        <v>1</v>
      </c>
      <c r="J187" s="66">
        <v>485000</v>
      </c>
      <c r="K187" s="66">
        <v>485000</v>
      </c>
      <c r="L187" s="144">
        <v>42521</v>
      </c>
      <c r="M187" s="96">
        <v>4</v>
      </c>
      <c r="N187" s="175" t="s">
        <v>43</v>
      </c>
    </row>
    <row r="188" spans="1:14" ht="18">
      <c r="A188" s="60"/>
      <c r="B188" s="61"/>
      <c r="C188" s="61"/>
      <c r="D188" s="70" t="s">
        <v>130</v>
      </c>
      <c r="E188" s="144">
        <v>42520</v>
      </c>
      <c r="F188" s="174" t="s">
        <v>40</v>
      </c>
      <c r="G188" s="94" t="s">
        <v>41</v>
      </c>
      <c r="H188" s="65" t="s">
        <v>142</v>
      </c>
      <c r="I188" s="65">
        <v>1</v>
      </c>
      <c r="J188" s="66">
        <v>485000</v>
      </c>
      <c r="K188" s="66">
        <v>485000</v>
      </c>
      <c r="L188" s="144">
        <v>42521</v>
      </c>
      <c r="M188" s="211">
        <v>4</v>
      </c>
      <c r="N188" s="175" t="s">
        <v>43</v>
      </c>
    </row>
    <row r="189" spans="1:14" ht="18">
      <c r="A189" s="60"/>
      <c r="B189" s="92"/>
      <c r="C189" s="92"/>
      <c r="D189" s="70" t="s">
        <v>130</v>
      </c>
      <c r="E189" s="144">
        <v>42520</v>
      </c>
      <c r="F189" s="174" t="s">
        <v>40</v>
      </c>
      <c r="G189" s="94" t="s">
        <v>41</v>
      </c>
      <c r="H189" s="65" t="s">
        <v>143</v>
      </c>
      <c r="I189" s="65">
        <v>1</v>
      </c>
      <c r="J189" s="66">
        <v>485000</v>
      </c>
      <c r="K189" s="66">
        <v>485000</v>
      </c>
      <c r="L189" s="140">
        <v>42521</v>
      </c>
      <c r="M189" s="64">
        <v>4</v>
      </c>
      <c r="N189" s="67" t="s">
        <v>43</v>
      </c>
    </row>
    <row r="190" spans="1:14" ht="18.75" thickBot="1">
      <c r="A190" s="98"/>
      <c r="B190" s="212"/>
      <c r="C190" s="212"/>
      <c r="D190" s="100" t="s">
        <v>130</v>
      </c>
      <c r="E190" s="151">
        <v>42520</v>
      </c>
      <c r="F190" s="152" t="s">
        <v>40</v>
      </c>
      <c r="G190" s="103" t="s">
        <v>41</v>
      </c>
      <c r="H190" s="102" t="s">
        <v>144</v>
      </c>
      <c r="I190" s="102">
        <v>1</v>
      </c>
      <c r="J190" s="104">
        <v>485000</v>
      </c>
      <c r="K190" s="153">
        <v>485000</v>
      </c>
      <c r="L190" s="151">
        <v>42521</v>
      </c>
      <c r="M190" s="189">
        <v>4</v>
      </c>
      <c r="N190" s="180" t="s">
        <v>43</v>
      </c>
    </row>
    <row r="191" spans="1:14" ht="15.75" thickBot="1">
      <c r="A191" s="108"/>
      <c r="B191" s="109"/>
      <c r="C191" s="109"/>
      <c r="D191" s="207" t="s">
        <v>61</v>
      </c>
      <c r="E191" s="109"/>
      <c r="F191" s="109"/>
      <c r="G191" s="109"/>
      <c r="H191" s="109"/>
      <c r="I191" s="109"/>
      <c r="J191" s="111" t="s">
        <v>4</v>
      </c>
      <c r="K191" s="208">
        <f>+K157+K177+K178+K179+K180+K181+K182+K183+K184+K185+K186+K187+K188+K189+K190</f>
        <v>89590000</v>
      </c>
      <c r="L191" s="109"/>
      <c r="M191" s="109"/>
      <c r="N191" s="113"/>
    </row>
    <row r="195" spans="1:14">
      <c r="A195" s="114" t="s">
        <v>62</v>
      </c>
      <c r="B195" s="114"/>
      <c r="C195" s="114"/>
      <c r="D195" s="115"/>
      <c r="E195" s="115" t="s">
        <v>63</v>
      </c>
      <c r="F195" s="116"/>
      <c r="G195" s="116"/>
      <c r="H195" s="116"/>
      <c r="I195" s="116" t="s">
        <v>64</v>
      </c>
      <c r="J195" s="116"/>
      <c r="K195" s="115" t="s">
        <v>65</v>
      </c>
      <c r="L195" s="115"/>
      <c r="M195" s="116"/>
      <c r="N195" s="117"/>
    </row>
    <row r="196" spans="1:14">
      <c r="A196" s="114" t="s">
        <v>66</v>
      </c>
      <c r="B196" s="114"/>
      <c r="C196" s="114"/>
      <c r="D196" s="115"/>
      <c r="E196" s="115" t="s">
        <v>67</v>
      </c>
      <c r="F196" s="116"/>
      <c r="G196" s="116"/>
      <c r="H196" s="116"/>
      <c r="I196" s="118"/>
      <c r="J196" s="118"/>
      <c r="K196" s="115" t="s">
        <v>68</v>
      </c>
      <c r="L196" s="116"/>
      <c r="M196" s="116"/>
      <c r="N196" s="117"/>
    </row>
    <row r="199" spans="1:14" ht="18">
      <c r="A199" s="278" t="s">
        <v>0</v>
      </c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</row>
    <row r="200" spans="1:1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 t="s">
        <v>145</v>
      </c>
      <c r="N200" s="1"/>
    </row>
    <row r="201" spans="1:14" ht="15.75" thickBot="1">
      <c r="A201" s="3" t="s">
        <v>2</v>
      </c>
      <c r="B201" s="4"/>
      <c r="C201" s="5"/>
      <c r="D201" s="6" t="s">
        <v>3</v>
      </c>
      <c r="E201" s="6" t="s">
        <v>4</v>
      </c>
      <c r="F201" s="6"/>
      <c r="G201" s="6"/>
      <c r="H201" s="5" t="s">
        <v>4</v>
      </c>
      <c r="I201" s="5"/>
      <c r="J201" s="5"/>
      <c r="K201" s="7" t="s">
        <v>5</v>
      </c>
      <c r="L201" s="6"/>
      <c r="M201" s="6"/>
      <c r="N201" s="6"/>
    </row>
    <row r="202" spans="1:14">
      <c r="A202" s="8" t="s">
        <v>6</v>
      </c>
      <c r="B202" s="9"/>
      <c r="C202" s="10"/>
      <c r="D202" s="11" t="s">
        <v>7</v>
      </c>
      <c r="E202" s="12" t="s">
        <v>8</v>
      </c>
      <c r="F202" s="13"/>
      <c r="G202" s="14"/>
      <c r="H202" s="15" t="s">
        <v>6</v>
      </c>
      <c r="I202" s="16"/>
      <c r="J202" s="10"/>
      <c r="K202" s="9"/>
      <c r="L202" s="9"/>
      <c r="M202" s="9"/>
      <c r="N202" s="17"/>
    </row>
    <row r="203" spans="1:14">
      <c r="A203" s="18" t="s">
        <v>9</v>
      </c>
      <c r="B203" s="19"/>
      <c r="C203" s="20"/>
      <c r="D203" s="21" t="s">
        <v>10</v>
      </c>
      <c r="E203" s="22" t="s">
        <v>11</v>
      </c>
      <c r="F203" s="23"/>
      <c r="G203" s="24" t="s">
        <v>12</v>
      </c>
      <c r="H203" s="25" t="s">
        <v>13</v>
      </c>
      <c r="I203" s="26"/>
      <c r="J203" s="20"/>
      <c r="K203" s="27"/>
      <c r="L203" s="19"/>
      <c r="M203" s="19"/>
      <c r="N203" s="28"/>
    </row>
    <row r="204" spans="1:14">
      <c r="A204" s="18" t="s">
        <v>14</v>
      </c>
      <c r="B204" s="19"/>
      <c r="C204" s="29"/>
      <c r="D204" s="21"/>
      <c r="E204" s="22" t="s">
        <v>15</v>
      </c>
      <c r="F204" s="23"/>
      <c r="G204" s="24" t="s">
        <v>16</v>
      </c>
      <c r="H204" s="30" t="s">
        <v>14</v>
      </c>
      <c r="I204" s="19"/>
      <c r="J204" s="20"/>
      <c r="K204" s="31"/>
      <c r="L204" s="19"/>
      <c r="M204" s="19"/>
      <c r="N204" s="28"/>
    </row>
    <row r="205" spans="1:14" ht="15.75" thickBot="1">
      <c r="A205" s="32" t="s">
        <v>17</v>
      </c>
      <c r="B205" s="33"/>
      <c r="C205" s="34"/>
      <c r="D205" s="35" t="s">
        <v>18</v>
      </c>
      <c r="E205" s="36"/>
      <c r="F205" s="33"/>
      <c r="G205" s="37"/>
      <c r="H205" s="38" t="s">
        <v>17</v>
      </c>
      <c r="I205" s="33"/>
      <c r="J205" s="34"/>
      <c r="K205" s="35"/>
      <c r="L205" s="33"/>
      <c r="M205" s="33"/>
      <c r="N205" s="39"/>
    </row>
    <row r="206" spans="1:14" ht="15.75" thickBot="1">
      <c r="A206" s="40"/>
      <c r="B206" s="6"/>
      <c r="C206" s="41"/>
      <c r="D206" s="42"/>
      <c r="E206" s="43"/>
      <c r="F206" s="6"/>
      <c r="G206" s="44"/>
      <c r="H206" s="45"/>
      <c r="I206" s="6"/>
      <c r="J206" s="41"/>
      <c r="K206" s="46"/>
      <c r="L206" s="6"/>
      <c r="M206" s="6"/>
      <c r="N206" s="47"/>
    </row>
    <row r="207" spans="1:14">
      <c r="A207" s="279" t="s">
        <v>19</v>
      </c>
      <c r="B207" s="274" t="s">
        <v>20</v>
      </c>
      <c r="C207" s="274" t="s">
        <v>21</v>
      </c>
      <c r="D207" s="281" t="s">
        <v>22</v>
      </c>
      <c r="E207" s="283" t="s">
        <v>23</v>
      </c>
      <c r="F207" s="284"/>
      <c r="G207" s="285"/>
      <c r="H207" s="281" t="s">
        <v>24</v>
      </c>
      <c r="I207" s="274" t="s">
        <v>25</v>
      </c>
      <c r="J207" s="274" t="s">
        <v>26</v>
      </c>
      <c r="K207" s="274" t="s">
        <v>27</v>
      </c>
      <c r="L207" s="274" t="s">
        <v>28</v>
      </c>
      <c r="M207" s="274" t="s">
        <v>29</v>
      </c>
      <c r="N207" s="276" t="s">
        <v>30</v>
      </c>
    </row>
    <row r="208" spans="1:14" ht="15.75" thickBot="1">
      <c r="A208" s="280"/>
      <c r="B208" s="275"/>
      <c r="C208" s="275"/>
      <c r="D208" s="282"/>
      <c r="E208" s="213" t="s">
        <v>31</v>
      </c>
      <c r="F208" s="214" t="s">
        <v>32</v>
      </c>
      <c r="G208" s="215" t="s">
        <v>33</v>
      </c>
      <c r="H208" s="282"/>
      <c r="I208" s="275"/>
      <c r="J208" s="275"/>
      <c r="K208" s="275"/>
      <c r="L208" s="275"/>
      <c r="M208" s="275"/>
      <c r="N208" s="277"/>
    </row>
    <row r="209" spans="1:14" ht="15.75" thickBot="1">
      <c r="A209" s="51" t="s">
        <v>48</v>
      </c>
      <c r="B209" s="78"/>
      <c r="C209" s="52"/>
      <c r="D209" s="80" t="s">
        <v>49</v>
      </c>
      <c r="E209" s="216"/>
      <c r="F209" s="217"/>
      <c r="G209" s="218"/>
      <c r="H209" s="218"/>
      <c r="I209" s="187"/>
      <c r="J209" s="219"/>
      <c r="K209" s="218"/>
      <c r="L209" s="220"/>
      <c r="M209" s="221"/>
      <c r="N209" s="222"/>
    </row>
    <row r="210" spans="1:14" ht="15.75" thickBot="1">
      <c r="A210" s="58"/>
      <c r="B210" s="52" t="s">
        <v>36</v>
      </c>
      <c r="C210" s="52" t="s">
        <v>128</v>
      </c>
      <c r="D210" s="59" t="s">
        <v>129</v>
      </c>
      <c r="E210" s="223"/>
      <c r="F210" s="224"/>
      <c r="G210" s="128"/>
      <c r="H210" s="55"/>
      <c r="I210" s="55"/>
      <c r="J210" s="56"/>
      <c r="K210" s="56"/>
      <c r="L210" s="54"/>
      <c r="M210" s="55"/>
      <c r="N210" s="57"/>
    </row>
    <row r="211" spans="1:14" ht="18">
      <c r="A211" s="60"/>
      <c r="B211" s="92"/>
      <c r="C211" s="92"/>
      <c r="D211" s="62" t="s">
        <v>130</v>
      </c>
      <c r="E211" s="144">
        <v>42520</v>
      </c>
      <c r="F211" s="174" t="s">
        <v>40</v>
      </c>
      <c r="G211" s="94" t="s">
        <v>41</v>
      </c>
      <c r="H211" s="65" t="s">
        <v>146</v>
      </c>
      <c r="I211" s="64">
        <v>1</v>
      </c>
      <c r="J211" s="66">
        <v>485000</v>
      </c>
      <c r="K211" s="66">
        <v>485000</v>
      </c>
      <c r="L211" s="133">
        <v>42521</v>
      </c>
      <c r="M211" s="87">
        <v>4</v>
      </c>
      <c r="N211" s="173" t="s">
        <v>43</v>
      </c>
    </row>
    <row r="212" spans="1:14" ht="18">
      <c r="A212" s="148"/>
      <c r="B212" s="61"/>
      <c r="C212" s="61"/>
      <c r="D212" s="70" t="s">
        <v>130</v>
      </c>
      <c r="E212" s="144">
        <v>42520</v>
      </c>
      <c r="F212" s="174" t="s">
        <v>40</v>
      </c>
      <c r="G212" s="94" t="s">
        <v>41</v>
      </c>
      <c r="H212" s="65" t="s">
        <v>147</v>
      </c>
      <c r="I212" s="65">
        <v>1</v>
      </c>
      <c r="J212" s="66">
        <v>485000</v>
      </c>
      <c r="K212" s="66">
        <v>485000</v>
      </c>
      <c r="L212" s="144">
        <v>42521</v>
      </c>
      <c r="M212" s="64">
        <v>4</v>
      </c>
      <c r="N212" s="175" t="s">
        <v>43</v>
      </c>
    </row>
    <row r="213" spans="1:14" ht="18">
      <c r="A213" s="60"/>
      <c r="B213" s="92"/>
      <c r="C213" s="92"/>
      <c r="D213" s="70" t="s">
        <v>130</v>
      </c>
      <c r="E213" s="144">
        <v>42520</v>
      </c>
      <c r="F213" s="174" t="s">
        <v>40</v>
      </c>
      <c r="G213" s="94" t="s">
        <v>41</v>
      </c>
      <c r="H213" s="65" t="s">
        <v>148</v>
      </c>
      <c r="I213" s="65">
        <v>1</v>
      </c>
      <c r="J213" s="66">
        <v>485000</v>
      </c>
      <c r="K213" s="66">
        <v>485000</v>
      </c>
      <c r="L213" s="144">
        <v>42521</v>
      </c>
      <c r="M213" s="64">
        <v>4</v>
      </c>
      <c r="N213" s="175" t="s">
        <v>43</v>
      </c>
    </row>
    <row r="214" spans="1:14" ht="18">
      <c r="A214" s="60"/>
      <c r="B214" s="178"/>
      <c r="C214" s="178"/>
      <c r="D214" s="70" t="s">
        <v>130</v>
      </c>
      <c r="E214" s="144">
        <v>42520</v>
      </c>
      <c r="F214" s="174" t="s">
        <v>40</v>
      </c>
      <c r="G214" s="94" t="s">
        <v>41</v>
      </c>
      <c r="H214" s="65" t="s">
        <v>149</v>
      </c>
      <c r="I214" s="65">
        <v>1</v>
      </c>
      <c r="J214" s="66">
        <v>485000</v>
      </c>
      <c r="K214" s="66">
        <v>485000</v>
      </c>
      <c r="L214" s="144">
        <v>42521</v>
      </c>
      <c r="M214" s="64">
        <v>4</v>
      </c>
      <c r="N214" s="175" t="s">
        <v>43</v>
      </c>
    </row>
    <row r="215" spans="1:14" ht="18">
      <c r="A215" s="68"/>
      <c r="B215" s="69"/>
      <c r="C215" s="69"/>
      <c r="D215" s="70" t="s">
        <v>130</v>
      </c>
      <c r="E215" s="144">
        <v>42520</v>
      </c>
      <c r="F215" s="174" t="s">
        <v>40</v>
      </c>
      <c r="G215" s="94" t="s">
        <v>41</v>
      </c>
      <c r="H215" s="65" t="s">
        <v>150</v>
      </c>
      <c r="I215" s="65">
        <v>1</v>
      </c>
      <c r="J215" s="66">
        <v>485000</v>
      </c>
      <c r="K215" s="66">
        <v>485000</v>
      </c>
      <c r="L215" s="144">
        <v>42521</v>
      </c>
      <c r="M215" s="64">
        <v>4</v>
      </c>
      <c r="N215" s="175" t="s">
        <v>43</v>
      </c>
    </row>
    <row r="216" spans="1:14" ht="18.75" thickBot="1">
      <c r="A216" s="71"/>
      <c r="B216" s="72"/>
      <c r="C216" s="72"/>
      <c r="D216" s="176" t="s">
        <v>130</v>
      </c>
      <c r="E216" s="182">
        <v>42520</v>
      </c>
      <c r="F216" s="183" t="s">
        <v>40</v>
      </c>
      <c r="G216" s="96" t="s">
        <v>41</v>
      </c>
      <c r="H216" s="74" t="s">
        <v>151</v>
      </c>
      <c r="I216" s="74">
        <v>1</v>
      </c>
      <c r="J216" s="124">
        <v>485000</v>
      </c>
      <c r="K216" s="124">
        <v>485000</v>
      </c>
      <c r="L216" s="182">
        <v>42521</v>
      </c>
      <c r="M216" s="76">
        <v>4</v>
      </c>
      <c r="N216" s="184" t="s">
        <v>43</v>
      </c>
    </row>
    <row r="217" spans="1:14" ht="15.75" thickBot="1">
      <c r="A217" s="58"/>
      <c r="B217" s="52" t="s">
        <v>36</v>
      </c>
      <c r="C217" s="52" t="s">
        <v>152</v>
      </c>
      <c r="D217" s="59" t="s">
        <v>153</v>
      </c>
      <c r="E217" s="216"/>
      <c r="F217" s="225"/>
      <c r="G217" s="55"/>
      <c r="H217" s="55"/>
      <c r="I217" s="55"/>
      <c r="J217" s="56"/>
      <c r="K217" s="56"/>
      <c r="L217" s="186"/>
      <c r="M217" s="55"/>
      <c r="N217" s="57"/>
    </row>
    <row r="218" spans="1:14" ht="18">
      <c r="A218" s="60"/>
      <c r="B218" s="92"/>
      <c r="C218" s="92"/>
      <c r="D218" s="62" t="s">
        <v>154</v>
      </c>
      <c r="E218" s="140">
        <v>42520</v>
      </c>
      <c r="F218" s="226" t="s">
        <v>40</v>
      </c>
      <c r="G218" s="93" t="s">
        <v>41</v>
      </c>
      <c r="H218" s="64" t="s">
        <v>155</v>
      </c>
      <c r="I218" s="227">
        <v>1</v>
      </c>
      <c r="J218" s="66">
        <v>5500000</v>
      </c>
      <c r="K218" s="66">
        <v>5500000</v>
      </c>
      <c r="L218" s="140">
        <v>42521</v>
      </c>
      <c r="M218" s="93">
        <v>4</v>
      </c>
      <c r="N218" s="67" t="s">
        <v>43</v>
      </c>
    </row>
    <row r="219" spans="1:14" ht="18">
      <c r="A219" s="60"/>
      <c r="B219" s="61"/>
      <c r="C219" s="61"/>
      <c r="D219" s="70" t="s">
        <v>154</v>
      </c>
      <c r="E219" s="144">
        <v>42520</v>
      </c>
      <c r="F219" s="183" t="s">
        <v>40</v>
      </c>
      <c r="G219" s="94" t="s">
        <v>41</v>
      </c>
      <c r="H219" s="65" t="s">
        <v>156</v>
      </c>
      <c r="I219" s="227">
        <v>1</v>
      </c>
      <c r="J219" s="210">
        <v>5500000</v>
      </c>
      <c r="K219" s="210">
        <v>5500000</v>
      </c>
      <c r="L219" s="144">
        <v>42521</v>
      </c>
      <c r="M219" s="94">
        <v>4</v>
      </c>
      <c r="N219" s="175" t="s">
        <v>43</v>
      </c>
    </row>
    <row r="220" spans="1:14" ht="18">
      <c r="A220" s="177"/>
      <c r="B220" s="92"/>
      <c r="C220" s="92"/>
      <c r="D220" s="70" t="s">
        <v>154</v>
      </c>
      <c r="E220" s="144">
        <v>42520</v>
      </c>
      <c r="F220" s="183" t="s">
        <v>40</v>
      </c>
      <c r="G220" s="94" t="s">
        <v>41</v>
      </c>
      <c r="H220" s="65" t="s">
        <v>157</v>
      </c>
      <c r="I220" s="227">
        <v>1</v>
      </c>
      <c r="J220" s="210">
        <v>5500000</v>
      </c>
      <c r="K220" s="210">
        <v>5500000</v>
      </c>
      <c r="L220" s="144">
        <v>42521</v>
      </c>
      <c r="M220" s="94">
        <v>4</v>
      </c>
      <c r="N220" s="175" t="s">
        <v>43</v>
      </c>
    </row>
    <row r="221" spans="1:14" ht="18">
      <c r="A221" s="60"/>
      <c r="B221" s="178"/>
      <c r="C221" s="178"/>
      <c r="D221" s="176" t="s">
        <v>154</v>
      </c>
      <c r="E221" s="144">
        <v>42520</v>
      </c>
      <c r="F221" s="183" t="s">
        <v>40</v>
      </c>
      <c r="G221" s="94" t="s">
        <v>41</v>
      </c>
      <c r="H221" s="65" t="s">
        <v>158</v>
      </c>
      <c r="I221" s="228">
        <v>1</v>
      </c>
      <c r="J221" s="210">
        <v>5500000</v>
      </c>
      <c r="K221" s="210">
        <v>5500000</v>
      </c>
      <c r="L221" s="144">
        <v>42521</v>
      </c>
      <c r="M221" s="96">
        <v>4</v>
      </c>
      <c r="N221" s="175" t="s">
        <v>43</v>
      </c>
    </row>
    <row r="222" spans="1:14" ht="18">
      <c r="A222" s="60"/>
      <c r="B222" s="69"/>
      <c r="C222" s="229"/>
      <c r="D222" s="70" t="s">
        <v>154</v>
      </c>
      <c r="E222" s="144">
        <v>42520</v>
      </c>
      <c r="F222" s="183" t="s">
        <v>40</v>
      </c>
      <c r="G222" s="94" t="s">
        <v>41</v>
      </c>
      <c r="H222" s="65" t="s">
        <v>159</v>
      </c>
      <c r="I222" s="230">
        <v>1</v>
      </c>
      <c r="J222" s="210">
        <v>5500000</v>
      </c>
      <c r="K222" s="210">
        <v>5500000</v>
      </c>
      <c r="L222" s="144">
        <v>42521</v>
      </c>
      <c r="M222" s="211">
        <v>4</v>
      </c>
      <c r="N222" s="175" t="s">
        <v>43</v>
      </c>
    </row>
    <row r="223" spans="1:14">
      <c r="A223" s="60"/>
      <c r="B223" s="61"/>
      <c r="C223" s="61"/>
      <c r="D223" s="70"/>
      <c r="E223" s="63"/>
      <c r="F223" s="65"/>
      <c r="G223" s="94"/>
      <c r="H223" s="64"/>
      <c r="I223" s="65"/>
      <c r="J223" s="66"/>
      <c r="K223" s="66"/>
      <c r="L223" s="140"/>
      <c r="M223" s="64"/>
      <c r="N223" s="67"/>
    </row>
    <row r="224" spans="1:14" ht="15.75" thickBot="1">
      <c r="A224" s="60"/>
      <c r="B224" s="61"/>
      <c r="C224" s="61"/>
      <c r="D224" s="70"/>
      <c r="E224" s="63"/>
      <c r="F224" s="65"/>
      <c r="G224" s="94"/>
      <c r="H224" s="64"/>
      <c r="I224" s="65"/>
      <c r="J224" s="66"/>
      <c r="K224" s="66"/>
      <c r="L224" s="151"/>
      <c r="M224" s="189"/>
      <c r="N224" s="180"/>
    </row>
    <row r="225" spans="1:14" ht="15.75" thickBot="1">
      <c r="A225" s="98"/>
      <c r="B225" s="179"/>
      <c r="C225" s="179"/>
      <c r="D225" s="100"/>
      <c r="E225" s="101"/>
      <c r="F225" s="102"/>
      <c r="G225" s="106"/>
      <c r="H225" s="102"/>
      <c r="I225" s="102"/>
      <c r="J225" s="104"/>
      <c r="K225" s="104"/>
      <c r="L225" s="101"/>
      <c r="M225" s="231"/>
      <c r="N225" s="107"/>
    </row>
    <row r="226" spans="1:14" ht="15.75" thickBot="1">
      <c r="A226" s="108"/>
      <c r="B226" s="109"/>
      <c r="C226" s="109"/>
      <c r="D226" s="199" t="s">
        <v>61</v>
      </c>
      <c r="E226" s="109"/>
      <c r="F226" s="109"/>
      <c r="G226" s="109"/>
      <c r="H226" s="109"/>
      <c r="I226" s="109"/>
      <c r="J226" s="111" t="s">
        <v>4</v>
      </c>
      <c r="K226" s="201">
        <f>+K191+K211+K212+K213+K214+K215+K216+K217+K218+K219+K220+K221+K222+K223+K224+K225</f>
        <v>120000000</v>
      </c>
      <c r="L226" s="109"/>
      <c r="M226" s="109"/>
      <c r="N226" s="113"/>
    </row>
    <row r="230" spans="1:14">
      <c r="A230" s="114" t="s">
        <v>62</v>
      </c>
      <c r="B230" s="114"/>
      <c r="C230" s="114"/>
      <c r="D230" s="115"/>
      <c r="E230" s="115" t="s">
        <v>63</v>
      </c>
      <c r="F230" s="116"/>
      <c r="G230" s="116"/>
      <c r="H230" s="116"/>
      <c r="I230" s="116" t="s">
        <v>64</v>
      </c>
      <c r="J230" s="116"/>
      <c r="K230" s="115" t="s">
        <v>65</v>
      </c>
      <c r="L230" s="115"/>
      <c r="M230" s="116"/>
      <c r="N230" s="117"/>
    </row>
    <row r="231" spans="1:14">
      <c r="A231" s="114" t="s">
        <v>66</v>
      </c>
      <c r="B231" s="114"/>
      <c r="C231" s="114"/>
      <c r="D231" s="115"/>
      <c r="E231" s="115" t="s">
        <v>67</v>
      </c>
      <c r="F231" s="116"/>
      <c r="G231" s="116"/>
      <c r="H231" s="116"/>
      <c r="I231" s="118"/>
      <c r="J231" s="118"/>
      <c r="K231" s="115" t="s">
        <v>68</v>
      </c>
      <c r="L231" s="116"/>
      <c r="M231" s="116"/>
      <c r="N231" s="117"/>
    </row>
  </sheetData>
  <mergeCells count="91">
    <mergeCell ref="A1:N1"/>
    <mergeCell ref="A9:A10"/>
    <mergeCell ref="B9:B10"/>
    <mergeCell ref="C9:C10"/>
    <mergeCell ref="D9:D10"/>
    <mergeCell ref="E9:G9"/>
    <mergeCell ref="H9:H10"/>
    <mergeCell ref="I9:I10"/>
    <mergeCell ref="J9:J10"/>
    <mergeCell ref="K9:K10"/>
    <mergeCell ref="N42:N43"/>
    <mergeCell ref="L9:L10"/>
    <mergeCell ref="M9:M10"/>
    <mergeCell ref="N9:N10"/>
    <mergeCell ref="A34:N34"/>
    <mergeCell ref="A42:A43"/>
    <mergeCell ref="B42:B43"/>
    <mergeCell ref="C42:C43"/>
    <mergeCell ref="D42:D43"/>
    <mergeCell ref="E42:G42"/>
    <mergeCell ref="H42:H43"/>
    <mergeCell ref="I42:I43"/>
    <mergeCell ref="J42:J43"/>
    <mergeCell ref="K42:K43"/>
    <mergeCell ref="L42:L43"/>
    <mergeCell ref="M42:M43"/>
    <mergeCell ref="A67:N67"/>
    <mergeCell ref="A75:A76"/>
    <mergeCell ref="B75:B76"/>
    <mergeCell ref="C75:C76"/>
    <mergeCell ref="D75:D76"/>
    <mergeCell ref="E75:G75"/>
    <mergeCell ref="H75:H76"/>
    <mergeCell ref="I75:I76"/>
    <mergeCell ref="J75:J76"/>
    <mergeCell ref="K75:K76"/>
    <mergeCell ref="N107:N108"/>
    <mergeCell ref="L75:L76"/>
    <mergeCell ref="M75:M76"/>
    <mergeCell ref="N75:N76"/>
    <mergeCell ref="A99:N99"/>
    <mergeCell ref="A107:A108"/>
    <mergeCell ref="B107:B108"/>
    <mergeCell ref="C107:C108"/>
    <mergeCell ref="D107:D108"/>
    <mergeCell ref="E107:G107"/>
    <mergeCell ref="H107:H108"/>
    <mergeCell ref="I107:I108"/>
    <mergeCell ref="J107:J108"/>
    <mergeCell ref="K107:K108"/>
    <mergeCell ref="L107:L108"/>
    <mergeCell ref="M107:M108"/>
    <mergeCell ref="A132:N132"/>
    <mergeCell ref="A140:A141"/>
    <mergeCell ref="B140:B141"/>
    <mergeCell ref="C140:C141"/>
    <mergeCell ref="D140:D141"/>
    <mergeCell ref="E140:G140"/>
    <mergeCell ref="H140:H141"/>
    <mergeCell ref="I140:I141"/>
    <mergeCell ref="J140:J141"/>
    <mergeCell ref="K140:K141"/>
    <mergeCell ref="N173:N174"/>
    <mergeCell ref="L140:L141"/>
    <mergeCell ref="M140:M141"/>
    <mergeCell ref="N140:N141"/>
    <mergeCell ref="A165:N165"/>
    <mergeCell ref="A173:A174"/>
    <mergeCell ref="B173:B174"/>
    <mergeCell ref="C173:C174"/>
    <mergeCell ref="D173:D174"/>
    <mergeCell ref="E173:G173"/>
    <mergeCell ref="H173:H174"/>
    <mergeCell ref="I173:I174"/>
    <mergeCell ref="J173:J174"/>
    <mergeCell ref="K173:K174"/>
    <mergeCell ref="L173:L174"/>
    <mergeCell ref="M173:M174"/>
    <mergeCell ref="L207:L208"/>
    <mergeCell ref="M207:M208"/>
    <mergeCell ref="N207:N208"/>
    <mergeCell ref="A199:N199"/>
    <mergeCell ref="A207:A208"/>
    <mergeCell ref="B207:B208"/>
    <mergeCell ref="C207:C208"/>
    <mergeCell ref="D207:D208"/>
    <mergeCell ref="E207:G207"/>
    <mergeCell ref="H207:H208"/>
    <mergeCell ref="I207:I208"/>
    <mergeCell ref="J207:J208"/>
    <mergeCell ref="K207:K208"/>
  </mergeCells>
  <pageMargins left="0.7" right="0.7" top="0.75" bottom="0.75" header="0.3" footer="0.3"/>
  <legacyDrawing r:id="rId1"/>
  <oleObjects>
    <oleObject shapeId="1025" r:id="rId2"/>
    <oleObject shapeId="1026" r:id="rId3"/>
    <oleObject shapeId="1027" r:id="rId4"/>
    <oleObject shapeId="1028" r:id="rId5"/>
    <oleObject shapeId="1029" r:id="rId6"/>
    <oleObject shapeId="1030" r:id="rId7"/>
    <oleObject shapeId="1031" r:id="rId8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I26"/>
  <sheetViews>
    <sheetView topLeftCell="A13" workbookViewId="0">
      <selection activeCell="M10" sqref="M10"/>
    </sheetView>
  </sheetViews>
  <sheetFormatPr baseColWidth="10" defaultRowHeight="15"/>
  <cols>
    <col min="2" max="2" width="33.42578125" customWidth="1"/>
    <col min="3" max="3" width="12" customWidth="1"/>
    <col min="4" max="4" width="14.28515625" customWidth="1"/>
    <col min="5" max="5" width="7.42578125" customWidth="1"/>
    <col min="6" max="6" width="9.5703125" customWidth="1"/>
    <col min="7" max="7" width="7.85546875" customWidth="1"/>
    <col min="8" max="8" width="9.28515625" customWidth="1"/>
    <col min="9" max="9" width="12.85546875" customWidth="1"/>
  </cols>
  <sheetData>
    <row r="1" spans="1:9" ht="20.25">
      <c r="A1" s="295" t="s">
        <v>160</v>
      </c>
      <c r="B1" s="295"/>
      <c r="C1" s="295"/>
      <c r="D1" s="295"/>
      <c r="E1" s="295"/>
      <c r="F1" s="295"/>
      <c r="G1" s="295"/>
      <c r="H1" s="295"/>
      <c r="I1" s="295"/>
    </row>
    <row r="2" spans="1:9" ht="18">
      <c r="A2" s="232"/>
      <c r="B2" s="232"/>
      <c r="C2" s="232"/>
      <c r="D2" s="232"/>
      <c r="E2" s="232"/>
      <c r="F2" s="232"/>
      <c r="G2" s="232"/>
      <c r="H2" s="232"/>
      <c r="I2" s="232"/>
    </row>
    <row r="3" spans="1:9" ht="18">
      <c r="A3" s="232"/>
      <c r="B3" s="232"/>
      <c r="C3" s="232"/>
      <c r="D3" s="232"/>
      <c r="E3" s="232"/>
      <c r="F3" s="232"/>
      <c r="G3" s="232"/>
      <c r="H3" s="232"/>
      <c r="I3" s="232"/>
    </row>
    <row r="4" spans="1:9">
      <c r="I4" s="233" t="s">
        <v>161</v>
      </c>
    </row>
    <row r="6" spans="1:9">
      <c r="A6" s="234" t="s">
        <v>162</v>
      </c>
      <c r="B6" s="235" t="s">
        <v>163</v>
      </c>
      <c r="C6" s="236"/>
      <c r="D6" s="235"/>
      <c r="E6" s="237" t="s">
        <v>189</v>
      </c>
      <c r="F6" s="238"/>
      <c r="G6" s="233"/>
      <c r="H6" s="239" t="s">
        <v>190</v>
      </c>
      <c r="I6" s="166"/>
    </row>
    <row r="9" spans="1:9" ht="15.75" thickBot="1"/>
    <row r="10" spans="1:9">
      <c r="A10" s="296" t="s">
        <v>164</v>
      </c>
      <c r="B10" s="299" t="s">
        <v>165</v>
      </c>
      <c r="C10" s="296" t="s">
        <v>166</v>
      </c>
      <c r="D10" s="302" t="s">
        <v>167</v>
      </c>
      <c r="E10" s="303"/>
      <c r="F10" s="303"/>
      <c r="G10" s="303"/>
      <c r="H10" s="303"/>
      <c r="I10" s="304"/>
    </row>
    <row r="11" spans="1:9">
      <c r="A11" s="297"/>
      <c r="B11" s="300" t="s">
        <v>168</v>
      </c>
      <c r="C11" s="297"/>
      <c r="D11" s="305" t="s">
        <v>169</v>
      </c>
      <c r="E11" s="305" t="s">
        <v>170</v>
      </c>
      <c r="F11" s="305" t="s">
        <v>171</v>
      </c>
      <c r="G11" s="305" t="s">
        <v>172</v>
      </c>
      <c r="H11" s="305" t="s">
        <v>173</v>
      </c>
      <c r="I11" s="290" t="s">
        <v>174</v>
      </c>
    </row>
    <row r="12" spans="1:9">
      <c r="A12" s="297"/>
      <c r="B12" s="300"/>
      <c r="C12" s="297"/>
      <c r="D12" s="306"/>
      <c r="E12" s="306" t="s">
        <v>170</v>
      </c>
      <c r="F12" s="306" t="s">
        <v>171</v>
      </c>
      <c r="G12" s="306" t="s">
        <v>175</v>
      </c>
      <c r="H12" s="306" t="s">
        <v>176</v>
      </c>
      <c r="I12" s="291" t="s">
        <v>174</v>
      </c>
    </row>
    <row r="13" spans="1:9" ht="15.75" thickBot="1">
      <c r="A13" s="298"/>
      <c r="B13" s="301" t="s">
        <v>177</v>
      </c>
      <c r="C13" s="298"/>
      <c r="D13" s="307"/>
      <c r="E13" s="307"/>
      <c r="F13" s="307"/>
      <c r="G13" s="307" t="s">
        <v>178</v>
      </c>
      <c r="H13" s="307" t="s">
        <v>179</v>
      </c>
      <c r="I13" s="292" t="s">
        <v>180</v>
      </c>
    </row>
    <row r="14" spans="1:9" ht="15.75" thickBot="1">
      <c r="A14" s="240" t="s">
        <v>48</v>
      </c>
      <c r="B14" s="241" t="s">
        <v>181</v>
      </c>
      <c r="C14" s="242">
        <v>128588000</v>
      </c>
      <c r="D14" s="243">
        <v>109900000</v>
      </c>
      <c r="E14" s="244"/>
      <c r="F14" s="244"/>
      <c r="G14" s="244"/>
      <c r="H14" s="245"/>
      <c r="I14" s="246">
        <f>+C14+D14</f>
        <v>238488000</v>
      </c>
    </row>
    <row r="15" spans="1:9" ht="15.75" thickBot="1">
      <c r="A15" s="247" t="s">
        <v>34</v>
      </c>
      <c r="B15" s="248" t="s">
        <v>182</v>
      </c>
      <c r="C15" s="249">
        <v>11334000</v>
      </c>
      <c r="D15" s="250">
        <v>10100000</v>
      </c>
      <c r="E15" s="251"/>
      <c r="F15" s="251"/>
      <c r="G15" s="252"/>
      <c r="H15" s="253"/>
      <c r="I15" s="254">
        <v>11334000</v>
      </c>
    </row>
    <row r="16" spans="1:9">
      <c r="A16" s="255"/>
      <c r="B16" s="256"/>
      <c r="C16" s="256"/>
      <c r="D16" s="256"/>
      <c r="E16" s="256"/>
      <c r="F16" s="256"/>
      <c r="G16" s="257"/>
      <c r="H16" s="258"/>
      <c r="I16" s="258"/>
    </row>
    <row r="17" spans="1:9">
      <c r="A17" s="259"/>
      <c r="B17" s="260"/>
      <c r="C17" s="260"/>
      <c r="D17" s="260"/>
      <c r="E17" s="260"/>
      <c r="F17" s="260"/>
      <c r="G17" s="261"/>
      <c r="H17" s="262"/>
      <c r="I17" s="262"/>
    </row>
    <row r="18" spans="1:9">
      <c r="A18" s="259"/>
      <c r="B18" s="260"/>
      <c r="C18" s="260"/>
      <c r="D18" s="260"/>
      <c r="E18" s="260"/>
      <c r="F18" s="260"/>
      <c r="G18" s="261"/>
      <c r="H18" s="262"/>
      <c r="I18" s="262"/>
    </row>
    <row r="19" spans="1:9" ht="15.75" thickBot="1">
      <c r="A19" s="251"/>
      <c r="B19" s="251"/>
      <c r="C19" s="251"/>
      <c r="D19" s="251"/>
      <c r="E19" s="251"/>
      <c r="F19" s="251"/>
      <c r="G19" s="251"/>
      <c r="H19" s="263"/>
      <c r="I19" s="263"/>
    </row>
    <row r="20" spans="1:9" ht="15.75" thickBot="1">
      <c r="A20" s="251"/>
      <c r="B20" s="264" t="s">
        <v>61</v>
      </c>
      <c r="C20" s="160"/>
      <c r="D20" s="160"/>
      <c r="E20" s="160"/>
      <c r="F20" s="160"/>
      <c r="G20" s="160"/>
      <c r="H20" s="265" t="s">
        <v>4</v>
      </c>
      <c r="I20" s="266">
        <f>SUM(I14:I19)</f>
        <v>249822000</v>
      </c>
    </row>
    <row r="21" spans="1:9">
      <c r="A21" s="166"/>
      <c r="B21" s="166"/>
      <c r="C21" s="166"/>
      <c r="D21" s="166"/>
      <c r="E21" s="166"/>
      <c r="F21" s="166"/>
      <c r="G21" s="166"/>
      <c r="H21" s="166"/>
      <c r="I21" s="166"/>
    </row>
    <row r="22" spans="1:9">
      <c r="A22" s="166"/>
      <c r="B22" s="166"/>
      <c r="C22" s="166"/>
      <c r="D22" s="166"/>
      <c r="E22" s="166"/>
      <c r="F22" s="166"/>
      <c r="G22" s="166"/>
      <c r="H22" s="166"/>
      <c r="I22" s="166"/>
    </row>
    <row r="23" spans="1:9">
      <c r="A23" s="166"/>
      <c r="B23" s="166"/>
      <c r="C23" s="166"/>
      <c r="D23" s="166"/>
      <c r="E23" s="267"/>
      <c r="F23" s="166"/>
      <c r="G23" s="166"/>
      <c r="H23" s="166"/>
      <c r="I23" s="166"/>
    </row>
    <row r="24" spans="1:9">
      <c r="A24" s="268" t="s">
        <v>183</v>
      </c>
      <c r="B24" s="268"/>
      <c r="C24" s="268"/>
      <c r="D24" s="268"/>
      <c r="E24" s="268"/>
      <c r="F24" s="268" t="s">
        <v>184</v>
      </c>
      <c r="G24" s="268"/>
      <c r="H24" s="268"/>
      <c r="I24" s="269"/>
    </row>
    <row r="25" spans="1:9">
      <c r="A25" s="270" t="s">
        <v>185</v>
      </c>
      <c r="B25" s="270"/>
      <c r="C25" s="270"/>
      <c r="D25" s="270"/>
      <c r="E25" s="270"/>
      <c r="F25" s="293" t="s">
        <v>186</v>
      </c>
      <c r="G25" s="293"/>
      <c r="H25" s="293"/>
      <c r="I25" s="294"/>
    </row>
    <row r="26" spans="1:9">
      <c r="A26" s="271" t="s">
        <v>187</v>
      </c>
      <c r="B26" s="271"/>
      <c r="C26" s="270"/>
      <c r="D26" s="270"/>
      <c r="E26" s="270"/>
      <c r="F26" s="270" t="s">
        <v>188</v>
      </c>
      <c r="G26" s="272"/>
      <c r="H26" s="272"/>
      <c r="I26" s="273"/>
    </row>
  </sheetData>
  <mergeCells count="12">
    <mergeCell ref="I11:I13"/>
    <mergeCell ref="F25:I25"/>
    <mergeCell ref="A1:I1"/>
    <mergeCell ref="A10:A13"/>
    <mergeCell ref="B10:B13"/>
    <mergeCell ref="C10:C13"/>
    <mergeCell ref="D10:I10"/>
    <mergeCell ref="D11:D13"/>
    <mergeCell ref="E11:E13"/>
    <mergeCell ref="F11:F13"/>
    <mergeCell ref="G11:G13"/>
    <mergeCell ref="H11:H13"/>
  </mergeCells>
  <pageMargins left="0.7" right="0.7" top="0.75" bottom="0.75" header="0.3" footer="0.3"/>
  <legacyDrawing r:id="rId1"/>
  <oleObjects>
    <oleObject shapeId="2050" r:id="rId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>Luffi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Talento Humano</cp:lastModifiedBy>
  <dcterms:created xsi:type="dcterms:W3CDTF">2016-06-16T14:37:21Z</dcterms:created>
  <dcterms:modified xsi:type="dcterms:W3CDTF">2016-06-16T18:48:28Z</dcterms:modified>
</cp:coreProperties>
</file>